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aurlin\Desktop\"/>
    </mc:Choice>
  </mc:AlternateContent>
  <xr:revisionPtr revIDLastSave="0" documentId="8_{2B46232D-C933-4949-84B0-C41230811640}" xr6:coauthVersionLast="47" xr6:coauthVersionMax="47" xr10:uidLastSave="{00000000-0000-0000-0000-000000000000}"/>
  <bookViews>
    <workbookView xWindow="6465" yWindow="1440" windowWidth="28380" windowHeight="19455" xr2:uid="{00000000-000D-0000-FFFF-FFFF00000000}"/>
  </bookViews>
  <sheets>
    <sheet name="Print Standings" sheetId="3" r:id="rId1"/>
    <sheet name="Enter Points" sheetId="2" r:id="rId2"/>
    <sheet name="SumTotals" sheetId="4" r:id="rId3"/>
  </sheets>
  <externalReferences>
    <externalReference r:id="rId4"/>
  </externalReferences>
  <definedNames>
    <definedName name="_GoBack" localSheetId="1">'Enter Points'!$A$177</definedName>
    <definedName name="KORSum">SumTotals!$A$7:$E$247</definedName>
    <definedName name="_xlnm.Print_Area" localSheetId="1">'Enter Points'!$A$2:$AA$190</definedName>
    <definedName name="_xlnm.Print_Area" localSheetId="0">'Print Standings'!$B$1:$F$50</definedName>
    <definedName name="_xlnm.Print_Titles" localSheetId="1">'Enter Points'!$2:$7</definedName>
    <definedName name="TotalMoney">[1]DataEntry!$AY$8:$BD$238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48" i="2" l="1"/>
  <c r="Z81" i="2"/>
  <c r="Z113" i="2"/>
  <c r="Z114" i="2"/>
  <c r="Z145" i="2"/>
  <c r="Z154" i="2"/>
  <c r="Z153" i="2"/>
  <c r="Z152" i="2"/>
  <c r="Z151" i="2"/>
  <c r="Z150" i="2"/>
  <c r="Z149" i="2"/>
  <c r="Z148" i="2"/>
  <c r="Z147" i="2"/>
  <c r="Z45" i="2"/>
  <c r="Z110" i="2" l="1"/>
  <c r="Z173" i="2" l="1"/>
  <c r="Z172" i="2"/>
  <c r="D169" i="4" s="1"/>
  <c r="Z171" i="2"/>
  <c r="Z170" i="2"/>
  <c r="Z169" i="2"/>
  <c r="D166" i="4" s="1"/>
  <c r="Z168" i="2"/>
  <c r="Z167" i="2"/>
  <c r="Z166" i="2"/>
  <c r="Z165" i="2"/>
  <c r="D162" i="4" s="1"/>
  <c r="Z164" i="2"/>
  <c r="Z163" i="2"/>
  <c r="Z162" i="2"/>
  <c r="Z161" i="2"/>
  <c r="Z160" i="2"/>
  <c r="D157" i="4" s="1"/>
  <c r="Z159" i="2"/>
  <c r="D156" i="4" s="1"/>
  <c r="Z158" i="2"/>
  <c r="Z157" i="2"/>
  <c r="D154" i="4" s="1"/>
  <c r="Z156" i="2"/>
  <c r="D153" i="4" s="1"/>
  <c r="Z155" i="2"/>
  <c r="D150" i="4"/>
  <c r="D149" i="4"/>
  <c r="D148" i="4"/>
  <c r="D144" i="4"/>
  <c r="Z146" i="2"/>
  <c r="Z144" i="2"/>
  <c r="D141" i="4" s="1"/>
  <c r="Z143" i="2"/>
  <c r="D140" i="4" s="1"/>
  <c r="Z142" i="2"/>
  <c r="Z141" i="2"/>
  <c r="Z140" i="2"/>
  <c r="D137" i="4" s="1"/>
  <c r="Z139" i="2"/>
  <c r="Z138" i="2"/>
  <c r="Z137" i="2"/>
  <c r="D134" i="4" s="1"/>
  <c r="Z136" i="2"/>
  <c r="D133" i="4" s="1"/>
  <c r="Z135" i="2"/>
  <c r="Z134" i="2"/>
  <c r="Z133" i="2"/>
  <c r="Z132" i="2"/>
  <c r="D129" i="4" s="1"/>
  <c r="Z131" i="2"/>
  <c r="D128" i="4" s="1"/>
  <c r="Z130" i="2"/>
  <c r="Z129" i="2"/>
  <c r="D126" i="4" s="1"/>
  <c r="Z128" i="2"/>
  <c r="D125" i="4" s="1"/>
  <c r="Z127" i="2"/>
  <c r="D124" i="4" s="1"/>
  <c r="Z126" i="2"/>
  <c r="Z125" i="2"/>
  <c r="D122" i="4" s="1"/>
  <c r="Z124" i="2"/>
  <c r="D121" i="4" s="1"/>
  <c r="Z123" i="2"/>
  <c r="D120" i="4" s="1"/>
  <c r="Z122" i="2"/>
  <c r="Z121" i="2"/>
  <c r="D118" i="4" s="1"/>
  <c r="Z120" i="2"/>
  <c r="D117" i="4" s="1"/>
  <c r="Z119" i="2"/>
  <c r="D116" i="4" s="1"/>
  <c r="Z118" i="2"/>
  <c r="Z117" i="2"/>
  <c r="D114" i="4" s="1"/>
  <c r="Z116" i="2"/>
  <c r="Z115" i="2"/>
  <c r="D112" i="4" s="1"/>
  <c r="D111" i="4"/>
  <c r="Z112" i="2"/>
  <c r="D110" i="4" s="1"/>
  <c r="Z111" i="2"/>
  <c r="D109" i="4" s="1"/>
  <c r="Z109" i="2"/>
  <c r="D108" i="4" s="1"/>
  <c r="Z108" i="2"/>
  <c r="D107" i="4" s="1"/>
  <c r="Z107" i="2"/>
  <c r="D106" i="4" s="1"/>
  <c r="Z106" i="2"/>
  <c r="D105" i="4" s="1"/>
  <c r="Z105" i="2"/>
  <c r="D104" i="4" s="1"/>
  <c r="Z104" i="2"/>
  <c r="D103" i="4" s="1"/>
  <c r="Z103" i="2"/>
  <c r="D102" i="4" s="1"/>
  <c r="Z102" i="2"/>
  <c r="D101" i="4" s="1"/>
  <c r="Z101" i="2"/>
  <c r="Z100" i="2"/>
  <c r="D99" i="4" s="1"/>
  <c r="Z99" i="2"/>
  <c r="Z98" i="2"/>
  <c r="D97" i="4" s="1"/>
  <c r="Z97" i="2"/>
  <c r="D96" i="4" s="1"/>
  <c r="Z96" i="2"/>
  <c r="D95" i="4" s="1"/>
  <c r="Z95" i="2"/>
  <c r="Z94" i="2"/>
  <c r="D93" i="4" s="1"/>
  <c r="Z93" i="2"/>
  <c r="Z92" i="2"/>
  <c r="Z91" i="2"/>
  <c r="Z90" i="2"/>
  <c r="D89" i="4" s="1"/>
  <c r="Z89" i="2"/>
  <c r="D88" i="4" s="1"/>
  <c r="Z88" i="2"/>
  <c r="D87" i="4" s="1"/>
  <c r="Z87" i="2"/>
  <c r="Z86" i="2"/>
  <c r="D85" i="4" s="1"/>
  <c r="Z85" i="2"/>
  <c r="D84" i="4" s="1"/>
  <c r="Z84" i="2"/>
  <c r="D83" i="4" s="1"/>
  <c r="Z83" i="2"/>
  <c r="D82" i="4" s="1"/>
  <c r="Z82" i="2"/>
  <c r="D81" i="4" s="1"/>
  <c r="D80" i="4"/>
  <c r="Z80" i="2"/>
  <c r="D79" i="4" s="1"/>
  <c r="Z79" i="2"/>
  <c r="D78" i="4" s="1"/>
  <c r="Z78" i="2"/>
  <c r="D77" i="4" s="1"/>
  <c r="Z77" i="2"/>
  <c r="D76" i="4" s="1"/>
  <c r="Z76" i="2"/>
  <c r="D75" i="4" s="1"/>
  <c r="Z75" i="2"/>
  <c r="D74" i="4" s="1"/>
  <c r="Z74" i="2"/>
  <c r="D73" i="4" s="1"/>
  <c r="Z73" i="2"/>
  <c r="D72" i="4" s="1"/>
  <c r="Z72" i="2"/>
  <c r="D71" i="4" s="1"/>
  <c r="Z71" i="2"/>
  <c r="Z70" i="2"/>
  <c r="D69" i="4" s="1"/>
  <c r="Z69" i="2"/>
  <c r="Z68" i="2"/>
  <c r="D67" i="4" s="1"/>
  <c r="Z67" i="2"/>
  <c r="Z66" i="2"/>
  <c r="D65" i="4" s="1"/>
  <c r="Z65" i="2"/>
  <c r="D64" i="4" s="1"/>
  <c r="Z64" i="2"/>
  <c r="D63" i="4" s="1"/>
  <c r="Z63" i="2"/>
  <c r="D62" i="4" s="1"/>
  <c r="Z62" i="2"/>
  <c r="D61" i="4" s="1"/>
  <c r="Z61" i="2"/>
  <c r="D60" i="4" s="1"/>
  <c r="Z60" i="2"/>
  <c r="D59" i="4" s="1"/>
  <c r="Z59" i="2"/>
  <c r="Z58" i="2"/>
  <c r="D57" i="4" s="1"/>
  <c r="Z57" i="2"/>
  <c r="D56" i="4" s="1"/>
  <c r="Z56" i="2"/>
  <c r="D55" i="4" s="1"/>
  <c r="Z55" i="2"/>
  <c r="Z54" i="2"/>
  <c r="D53" i="4" s="1"/>
  <c r="Z53" i="2"/>
  <c r="Z52" i="2"/>
  <c r="D51" i="4" s="1"/>
  <c r="Z51" i="2"/>
  <c r="D50" i="4" s="1"/>
  <c r="Z50" i="2"/>
  <c r="D49" i="4" s="1"/>
  <c r="Z49" i="2"/>
  <c r="D47" i="4"/>
  <c r="Z47" i="2"/>
  <c r="D46" i="4" s="1"/>
  <c r="Z46" i="2"/>
  <c r="D45" i="4" s="1"/>
  <c r="Z44" i="2"/>
  <c r="D43" i="4" s="1"/>
  <c r="Z43" i="2"/>
  <c r="Z42" i="2"/>
  <c r="D41" i="4" s="1"/>
  <c r="Z41" i="2"/>
  <c r="D40" i="4" s="1"/>
  <c r="Z40" i="2"/>
  <c r="D39" i="4" s="1"/>
  <c r="Z39" i="2"/>
  <c r="Z38" i="2"/>
  <c r="D37" i="4" s="1"/>
  <c r="Z37" i="2"/>
  <c r="D36" i="4" s="1"/>
  <c r="Z36" i="2"/>
  <c r="D35" i="4" s="1"/>
  <c r="Z35" i="2"/>
  <c r="D34" i="4" s="1"/>
  <c r="Z34" i="2"/>
  <c r="D33" i="4" s="1"/>
  <c r="Z33" i="2"/>
  <c r="D32" i="4" s="1"/>
  <c r="Z32" i="2"/>
  <c r="D31" i="4" s="1"/>
  <c r="Z31" i="2"/>
  <c r="D30" i="4" s="1"/>
  <c r="Z30" i="2"/>
  <c r="D29" i="4" s="1"/>
  <c r="Z29" i="2"/>
  <c r="D28" i="4" s="1"/>
  <c r="Z28" i="2"/>
  <c r="D27" i="4" s="1"/>
  <c r="Z27" i="2"/>
  <c r="Z26" i="2"/>
  <c r="D25" i="4" s="1"/>
  <c r="Z25" i="2"/>
  <c r="D24" i="4" s="1"/>
  <c r="Z24" i="2"/>
  <c r="D23" i="4" s="1"/>
  <c r="Z23" i="2"/>
  <c r="Z22" i="2"/>
  <c r="D21" i="4" s="1"/>
  <c r="Z21" i="2"/>
  <c r="Z19" i="2"/>
  <c r="D19" i="4" s="1"/>
  <c r="Z18" i="2"/>
  <c r="D18" i="4" s="1"/>
  <c r="Z17" i="2"/>
  <c r="Z16" i="2"/>
  <c r="D16" i="4" s="1"/>
  <c r="Z15" i="2"/>
  <c r="D15" i="4" s="1"/>
  <c r="Z14" i="2"/>
  <c r="Z13" i="2"/>
  <c r="Z12" i="2"/>
  <c r="D12" i="4" s="1"/>
  <c r="Z11" i="2"/>
  <c r="D11" i="4" s="1"/>
  <c r="Z10" i="2"/>
  <c r="D10" i="4" s="1"/>
  <c r="Z9" i="2"/>
  <c r="Z8" i="2"/>
  <c r="Z20" i="2"/>
  <c r="D20" i="4" s="1"/>
  <c r="B9" i="4"/>
  <c r="B10" i="4"/>
  <c r="B11" i="4"/>
  <c r="B12" i="4"/>
  <c r="B13" i="4"/>
  <c r="B14" i="4"/>
  <c r="D14" i="4"/>
  <c r="B15" i="4"/>
  <c r="B16" i="4"/>
  <c r="B17" i="4"/>
  <c r="B18" i="4"/>
  <c r="B20" i="4"/>
  <c r="B21" i="4"/>
  <c r="B22" i="4"/>
  <c r="D22" i="4"/>
  <c r="B23" i="4"/>
  <c r="B24" i="4"/>
  <c r="B25" i="4"/>
  <c r="B26" i="4"/>
  <c r="D26" i="4"/>
  <c r="B27" i="4"/>
  <c r="B28" i="4"/>
  <c r="B29" i="4"/>
  <c r="B30" i="4"/>
  <c r="B31" i="4"/>
  <c r="B32" i="4"/>
  <c r="B33" i="4"/>
  <c r="B34" i="4"/>
  <c r="B35" i="4"/>
  <c r="B36" i="4"/>
  <c r="B37" i="4"/>
  <c r="B38" i="4"/>
  <c r="D38" i="4"/>
  <c r="B39" i="4"/>
  <c r="B40" i="4"/>
  <c r="B41" i="4"/>
  <c r="B42" i="4"/>
  <c r="D42" i="4"/>
  <c r="B43" i="4"/>
  <c r="B44" i="4"/>
  <c r="D44" i="4"/>
  <c r="B45" i="4"/>
  <c r="B46" i="4"/>
  <c r="B47" i="4"/>
  <c r="B48" i="4"/>
  <c r="D48" i="4"/>
  <c r="B49" i="4"/>
  <c r="B50" i="4"/>
  <c r="B51" i="4"/>
  <c r="B52" i="4"/>
  <c r="D52" i="4"/>
  <c r="B53" i="4"/>
  <c r="B54" i="4"/>
  <c r="D54" i="4"/>
  <c r="B55" i="4"/>
  <c r="B56" i="4"/>
  <c r="B57" i="4"/>
  <c r="B58" i="4"/>
  <c r="D58" i="4"/>
  <c r="B59" i="4"/>
  <c r="B60" i="4"/>
  <c r="B61" i="4"/>
  <c r="B62" i="4"/>
  <c r="B63" i="4"/>
  <c r="B64" i="4"/>
  <c r="B65" i="4"/>
  <c r="B66" i="4"/>
  <c r="D66" i="4"/>
  <c r="B67" i="4"/>
  <c r="B68" i="4"/>
  <c r="D68" i="4"/>
  <c r="B69" i="4"/>
  <c r="B70" i="4"/>
  <c r="D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D86" i="4"/>
  <c r="B87" i="4"/>
  <c r="B88" i="4"/>
  <c r="B89" i="4"/>
  <c r="B90" i="4"/>
  <c r="D90" i="4"/>
  <c r="B91" i="4"/>
  <c r="B92" i="4"/>
  <c r="D92" i="4"/>
  <c r="B93" i="4"/>
  <c r="B94" i="4"/>
  <c r="B95" i="4"/>
  <c r="B96" i="4"/>
  <c r="B97" i="4"/>
  <c r="B98" i="4"/>
  <c r="D98" i="4"/>
  <c r="B99" i="4"/>
  <c r="B100" i="4"/>
  <c r="D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D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D130" i="4"/>
  <c r="B131" i="4"/>
  <c r="B132" i="4"/>
  <c r="D132" i="4"/>
  <c r="B133" i="4"/>
  <c r="B134" i="4"/>
  <c r="B135" i="4"/>
  <c r="B136" i="4"/>
  <c r="B137" i="4"/>
  <c r="B138" i="4"/>
  <c r="D138" i="4"/>
  <c r="B139" i="4"/>
  <c r="B140" i="4"/>
  <c r="B141" i="4"/>
  <c r="B142" i="4"/>
  <c r="D142" i="4"/>
  <c r="B143" i="4"/>
  <c r="B144" i="4"/>
  <c r="B145" i="4"/>
  <c r="D145" i="4"/>
  <c r="B146" i="4"/>
  <c r="D146" i="4"/>
  <c r="B147" i="4"/>
  <c r="B148" i="4"/>
  <c r="B149" i="4"/>
  <c r="B150" i="4"/>
  <c r="B151" i="4"/>
  <c r="B152" i="4"/>
  <c r="D152" i="4"/>
  <c r="B153" i="4"/>
  <c r="B154" i="4"/>
  <c r="B155" i="4"/>
  <c r="B156" i="4"/>
  <c r="B157" i="4"/>
  <c r="B158" i="4"/>
  <c r="D158" i="4"/>
  <c r="B159" i="4"/>
  <c r="B160" i="4"/>
  <c r="D160" i="4"/>
  <c r="B161" i="4"/>
  <c r="D161" i="4"/>
  <c r="B162" i="4"/>
  <c r="B163" i="4"/>
  <c r="B164" i="4"/>
  <c r="D164" i="4"/>
  <c r="B165" i="4"/>
  <c r="D165" i="4"/>
  <c r="B166" i="4"/>
  <c r="B167" i="4"/>
  <c r="B168" i="4"/>
  <c r="D168" i="4"/>
  <c r="B169" i="4"/>
  <c r="B170" i="4"/>
  <c r="D170" i="4"/>
  <c r="B171" i="4"/>
  <c r="C171" i="4"/>
  <c r="D171" i="4"/>
  <c r="E171" i="4"/>
  <c r="B172" i="4"/>
  <c r="C172" i="4"/>
  <c r="D172" i="4"/>
  <c r="E172" i="4"/>
  <c r="B173" i="4"/>
  <c r="C173" i="4"/>
  <c r="D173" i="4"/>
  <c r="E173" i="4"/>
  <c r="B174" i="4"/>
  <c r="C174" i="4"/>
  <c r="D174" i="4"/>
  <c r="E174" i="4"/>
  <c r="B175" i="4"/>
  <c r="C175" i="4"/>
  <c r="D175" i="4"/>
  <c r="E175" i="4"/>
  <c r="B176" i="4"/>
  <c r="C176" i="4"/>
  <c r="D176" i="4"/>
  <c r="E176" i="4"/>
  <c r="B177" i="4"/>
  <c r="C177" i="4"/>
  <c r="D177" i="4"/>
  <c r="E177" i="4"/>
  <c r="B178" i="4"/>
  <c r="C178" i="4"/>
  <c r="D178" i="4"/>
  <c r="E178" i="4"/>
  <c r="B179" i="4"/>
  <c r="C179" i="4"/>
  <c r="D179" i="4"/>
  <c r="E179" i="4"/>
  <c r="B180" i="4"/>
  <c r="C180" i="4"/>
  <c r="D180" i="4"/>
  <c r="E180" i="4"/>
  <c r="B181" i="4"/>
  <c r="C181" i="4"/>
  <c r="D181" i="4"/>
  <c r="E181" i="4"/>
  <c r="B182" i="4"/>
  <c r="C182" i="4"/>
  <c r="D182" i="4"/>
  <c r="E182" i="4"/>
  <c r="B183" i="4"/>
  <c r="C183" i="4"/>
  <c r="D183" i="4"/>
  <c r="E183" i="4"/>
  <c r="B184" i="4"/>
  <c r="C184" i="4"/>
  <c r="D184" i="4"/>
  <c r="E184" i="4"/>
  <c r="B185" i="4"/>
  <c r="C185" i="4"/>
  <c r="D185" i="4"/>
  <c r="E185" i="4"/>
  <c r="B186" i="4"/>
  <c r="C186" i="4"/>
  <c r="D186" i="4"/>
  <c r="E186" i="4"/>
  <c r="B187" i="4"/>
  <c r="C187" i="4"/>
  <c r="D187" i="4"/>
  <c r="E187" i="4"/>
  <c r="B188" i="4"/>
  <c r="C188" i="4"/>
  <c r="D188" i="4"/>
  <c r="E188" i="4"/>
  <c r="B189" i="4"/>
  <c r="C189" i="4"/>
  <c r="D189" i="4"/>
  <c r="E189" i="4"/>
  <c r="B190" i="4"/>
  <c r="C190" i="4"/>
  <c r="D190" i="4"/>
  <c r="E190" i="4"/>
  <c r="B191" i="4"/>
  <c r="C191" i="4"/>
  <c r="D191" i="4"/>
  <c r="E191" i="4"/>
  <c r="B192" i="4"/>
  <c r="C192" i="4"/>
  <c r="D192" i="4"/>
  <c r="E192" i="4"/>
  <c r="B193" i="4"/>
  <c r="C193" i="4"/>
  <c r="D193" i="4"/>
  <c r="E193" i="4"/>
  <c r="B194" i="4"/>
  <c r="C194" i="4"/>
  <c r="D194" i="4"/>
  <c r="E194" i="4"/>
  <c r="B195" i="4"/>
  <c r="C195" i="4"/>
  <c r="D195" i="4"/>
  <c r="E195" i="4"/>
  <c r="B196" i="4"/>
  <c r="C196" i="4"/>
  <c r="D196" i="4"/>
  <c r="E196" i="4"/>
  <c r="B197" i="4"/>
  <c r="C197" i="4"/>
  <c r="D197" i="4"/>
  <c r="E197" i="4"/>
  <c r="B198" i="4"/>
  <c r="C198" i="4"/>
  <c r="D198" i="4"/>
  <c r="E198" i="4"/>
  <c r="B199" i="4"/>
  <c r="C199" i="4"/>
  <c r="D199" i="4"/>
  <c r="E199" i="4"/>
  <c r="B200" i="4"/>
  <c r="C200" i="4"/>
  <c r="D200" i="4"/>
  <c r="E200" i="4"/>
  <c r="B201" i="4"/>
  <c r="C201" i="4"/>
  <c r="D201" i="4"/>
  <c r="E201" i="4"/>
  <c r="B202" i="4"/>
  <c r="C202" i="4"/>
  <c r="D202" i="4"/>
  <c r="E202" i="4"/>
  <c r="B203" i="4"/>
  <c r="C203" i="4"/>
  <c r="D203" i="4"/>
  <c r="E203" i="4"/>
  <c r="B204" i="4"/>
  <c r="C204" i="4"/>
  <c r="D204" i="4"/>
  <c r="E204" i="4"/>
  <c r="B205" i="4"/>
  <c r="C205" i="4"/>
  <c r="D205" i="4"/>
  <c r="E205" i="4"/>
  <c r="B206" i="4"/>
  <c r="C206" i="4"/>
  <c r="D206" i="4"/>
  <c r="E206" i="4"/>
  <c r="B207" i="4"/>
  <c r="C207" i="4"/>
  <c r="D207" i="4"/>
  <c r="E207" i="4"/>
  <c r="B208" i="4"/>
  <c r="C208" i="4"/>
  <c r="D208" i="4"/>
  <c r="E208" i="4"/>
  <c r="B209" i="4"/>
  <c r="C209" i="4"/>
  <c r="D209" i="4"/>
  <c r="E209" i="4"/>
  <c r="B210" i="4"/>
  <c r="C210" i="4"/>
  <c r="D210" i="4"/>
  <c r="E210" i="4"/>
  <c r="B211" i="4"/>
  <c r="C211" i="4"/>
  <c r="D211" i="4"/>
  <c r="E211" i="4"/>
  <c r="B212" i="4"/>
  <c r="C212" i="4"/>
  <c r="D212" i="4"/>
  <c r="E212" i="4"/>
  <c r="B213" i="4"/>
  <c r="C213" i="4"/>
  <c r="D213" i="4"/>
  <c r="E213" i="4"/>
  <c r="B214" i="4"/>
  <c r="C214" i="4"/>
  <c r="D214" i="4"/>
  <c r="E214" i="4"/>
  <c r="B215" i="4"/>
  <c r="C215" i="4"/>
  <c r="D215" i="4"/>
  <c r="E215" i="4"/>
  <c r="B216" i="4"/>
  <c r="C216" i="4"/>
  <c r="D216" i="4"/>
  <c r="E216" i="4"/>
  <c r="B217" i="4"/>
  <c r="C217" i="4"/>
  <c r="D217" i="4"/>
  <c r="E217" i="4"/>
  <c r="B218" i="4"/>
  <c r="C218" i="4"/>
  <c r="D218" i="4"/>
  <c r="E218" i="4"/>
  <c r="B219" i="4"/>
  <c r="C219" i="4"/>
  <c r="D219" i="4"/>
  <c r="E219" i="4"/>
  <c r="Q7" i="2"/>
  <c r="D136" i="4" l="1"/>
  <c r="D91" i="4"/>
  <c r="D94" i="4"/>
  <c r="D9" i="4"/>
  <c r="D13" i="4"/>
  <c r="D17" i="4"/>
  <c r="D115" i="4"/>
  <c r="D119" i="4"/>
  <c r="D123" i="4"/>
  <c r="D127" i="4"/>
  <c r="D131" i="4"/>
  <c r="D135" i="4"/>
  <c r="D139" i="4"/>
  <c r="D143" i="4"/>
  <c r="D147" i="4"/>
  <c r="D151" i="4"/>
  <c r="D155" i="4"/>
  <c r="D159" i="4"/>
  <c r="D163" i="4"/>
  <c r="D167" i="4"/>
  <c r="C7" i="3"/>
  <c r="P170" i="2"/>
  <c r="C167" i="4" s="1"/>
  <c r="P169" i="2"/>
  <c r="P168" i="2"/>
  <c r="P167" i="2"/>
  <c r="P166" i="2"/>
  <c r="C163" i="4" s="1"/>
  <c r="P165" i="2"/>
  <c r="P164" i="2"/>
  <c r="P163" i="2"/>
  <c r="P162" i="2"/>
  <c r="C159" i="4" s="1"/>
  <c r="P161" i="2"/>
  <c r="P160" i="2"/>
  <c r="P159" i="2"/>
  <c r="P158" i="2"/>
  <c r="C155" i="4" s="1"/>
  <c r="P157" i="2"/>
  <c r="P156" i="2"/>
  <c r="P155" i="2"/>
  <c r="P154" i="2"/>
  <c r="C151" i="4" s="1"/>
  <c r="P153" i="2"/>
  <c r="P152" i="2"/>
  <c r="P151" i="2"/>
  <c r="C148" i="4" s="1"/>
  <c r="E7" i="3"/>
  <c r="P8" i="2"/>
  <c r="AA8" i="2" s="1"/>
  <c r="P171" i="2"/>
  <c r="AA170" i="2" l="1"/>
  <c r="E167" i="4" s="1"/>
  <c r="AA154" i="2"/>
  <c r="E151" i="4" s="1"/>
  <c r="AA162" i="2"/>
  <c r="E159" i="4" s="1"/>
  <c r="AA164" i="2"/>
  <c r="E161" i="4" s="1"/>
  <c r="C161" i="4"/>
  <c r="C165" i="4"/>
  <c r="AA168" i="2"/>
  <c r="E165" i="4" s="1"/>
  <c r="AA161" i="2"/>
  <c r="E158" i="4" s="1"/>
  <c r="C158" i="4"/>
  <c r="C162" i="4"/>
  <c r="AA165" i="2"/>
  <c r="E162" i="4" s="1"/>
  <c r="C157" i="4"/>
  <c r="AA160" i="2"/>
  <c r="E157" i="4" s="1"/>
  <c r="AA151" i="2"/>
  <c r="E148" i="4" s="1"/>
  <c r="C168" i="4"/>
  <c r="AA171" i="2"/>
  <c r="E168" i="4" s="1"/>
  <c r="C160" i="4"/>
  <c r="AA163" i="2"/>
  <c r="E160" i="4" s="1"/>
  <c r="C153" i="4"/>
  <c r="AA156" i="2"/>
  <c r="E153" i="4" s="1"/>
  <c r="AA158" i="2"/>
  <c r="E155" i="4" s="1"/>
  <c r="C164" i="4"/>
  <c r="AA167" i="2"/>
  <c r="E164" i="4" s="1"/>
  <c r="AA166" i="2"/>
  <c r="E163" i="4" s="1"/>
  <c r="C154" i="4"/>
  <c r="AA157" i="2"/>
  <c r="E154" i="4" s="1"/>
  <c r="AA169" i="2"/>
  <c r="E166" i="4" s="1"/>
  <c r="C166" i="4"/>
  <c r="C149" i="4"/>
  <c r="AA152" i="2"/>
  <c r="E149" i="4" s="1"/>
  <c r="AA155" i="2"/>
  <c r="E152" i="4" s="1"/>
  <c r="C152" i="4"/>
  <c r="C150" i="4"/>
  <c r="AA153" i="2"/>
  <c r="E150" i="4" s="1"/>
  <c r="AA159" i="2"/>
  <c r="E156" i="4" s="1"/>
  <c r="C156" i="4"/>
  <c r="D7" i="3"/>
  <c r="P173" i="2"/>
  <c r="P172" i="2"/>
  <c r="P150" i="2"/>
  <c r="P149" i="2"/>
  <c r="P148" i="2"/>
  <c r="P147" i="2"/>
  <c r="P146" i="2"/>
  <c r="W7" i="2"/>
  <c r="T7" i="2"/>
  <c r="S7" i="2"/>
  <c r="R7" i="2"/>
  <c r="C144" i="4" l="1"/>
  <c r="AA147" i="2"/>
  <c r="E144" i="4" s="1"/>
  <c r="AA149" i="2"/>
  <c r="E146" i="4" s="1"/>
  <c r="C146" i="4"/>
  <c r="AA172" i="2"/>
  <c r="E169" i="4" s="1"/>
  <c r="C169" i="4"/>
  <c r="C145" i="4"/>
  <c r="AA148" i="2"/>
  <c r="E145" i="4" s="1"/>
  <c r="C170" i="4"/>
  <c r="AA173" i="2"/>
  <c r="E170" i="4" s="1"/>
  <c r="C143" i="4"/>
  <c r="AA146" i="2"/>
  <c r="E143" i="4" s="1"/>
  <c r="C147" i="4"/>
  <c r="AA150" i="2"/>
  <c r="E147" i="4" s="1"/>
  <c r="P145" i="2"/>
  <c r="P144" i="2"/>
  <c r="P143" i="2"/>
  <c r="P142" i="2"/>
  <c r="P141" i="2"/>
  <c r="P140" i="2"/>
  <c r="P139" i="2"/>
  <c r="P138" i="2"/>
  <c r="P137" i="2"/>
  <c r="P136" i="2"/>
  <c r="P135" i="2"/>
  <c r="P134" i="2"/>
  <c r="P133" i="2"/>
  <c r="P132" i="2"/>
  <c r="P131" i="2"/>
  <c r="P130" i="2"/>
  <c r="P129" i="2"/>
  <c r="P128" i="2"/>
  <c r="P127" i="2"/>
  <c r="P126" i="2"/>
  <c r="P125" i="2"/>
  <c r="P124" i="2"/>
  <c r="P123" i="2"/>
  <c r="P122" i="2"/>
  <c r="P121" i="2"/>
  <c r="P120" i="2"/>
  <c r="P119" i="2"/>
  <c r="P118" i="2"/>
  <c r="P117" i="2"/>
  <c r="P116" i="2"/>
  <c r="P115" i="2"/>
  <c r="P114" i="2"/>
  <c r="AA114" i="2" s="1"/>
  <c r="P113" i="2"/>
  <c r="P112" i="2"/>
  <c r="P111" i="2"/>
  <c r="P110" i="2"/>
  <c r="AA110" i="2" s="1"/>
  <c r="P109" i="2"/>
  <c r="P108" i="2"/>
  <c r="P107" i="2"/>
  <c r="P106" i="2"/>
  <c r="P105" i="2"/>
  <c r="P104" i="2"/>
  <c r="P103" i="2"/>
  <c r="P102" i="2"/>
  <c r="P101" i="2"/>
  <c r="P100" i="2"/>
  <c r="P99" i="2"/>
  <c r="P98" i="2"/>
  <c r="P97" i="2"/>
  <c r="P96" i="2"/>
  <c r="P95" i="2"/>
  <c r="P94" i="2"/>
  <c r="P93" i="2"/>
  <c r="P92" i="2"/>
  <c r="P91" i="2"/>
  <c r="P90" i="2"/>
  <c r="P89" i="2"/>
  <c r="P88" i="2"/>
  <c r="P87" i="2"/>
  <c r="P86" i="2"/>
  <c r="P85" i="2"/>
  <c r="P84" i="2"/>
  <c r="P83" i="2"/>
  <c r="P82" i="2"/>
  <c r="P81" i="2"/>
  <c r="P80" i="2"/>
  <c r="P79" i="2"/>
  <c r="P78" i="2"/>
  <c r="P77" i="2"/>
  <c r="P76" i="2"/>
  <c r="P75" i="2"/>
  <c r="P74" i="2"/>
  <c r="P73" i="2"/>
  <c r="P72" i="2"/>
  <c r="P71" i="2"/>
  <c r="P70" i="2"/>
  <c r="P69" i="2"/>
  <c r="P68" i="2"/>
  <c r="P67" i="2"/>
  <c r="P66" i="2"/>
  <c r="P65" i="2"/>
  <c r="P64" i="2"/>
  <c r="P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8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AA21" i="2" s="1"/>
  <c r="P20" i="2"/>
  <c r="P19" i="2"/>
  <c r="P18" i="2"/>
  <c r="P17" i="2"/>
  <c r="P16" i="2"/>
  <c r="P15" i="2"/>
  <c r="P14" i="2"/>
  <c r="P13" i="2"/>
  <c r="P12" i="2"/>
  <c r="P11" i="2"/>
  <c r="P10" i="2"/>
  <c r="P9" i="2"/>
  <c r="AA19" i="2" l="1"/>
  <c r="E19" i="4" s="1"/>
  <c r="C19" i="4"/>
  <c r="AA104" i="2"/>
  <c r="E103" i="4" s="1"/>
  <c r="C103" i="4"/>
  <c r="AA72" i="2"/>
  <c r="E71" i="4" s="1"/>
  <c r="C71" i="4"/>
  <c r="AA105" i="2"/>
  <c r="E104" i="4" s="1"/>
  <c r="C104" i="4"/>
  <c r="AA129" i="2"/>
  <c r="E126" i="4" s="1"/>
  <c r="C126" i="4"/>
  <c r="C57" i="4"/>
  <c r="AA58" i="2"/>
  <c r="E57" i="4" s="1"/>
  <c r="C105" i="4"/>
  <c r="AA106" i="2"/>
  <c r="E105" i="4" s="1"/>
  <c r="C31" i="4"/>
  <c r="AA32" i="2"/>
  <c r="E31" i="4" s="1"/>
  <c r="C63" i="4"/>
  <c r="AA64" i="2"/>
  <c r="E63" i="4" s="1"/>
  <c r="AA88" i="2"/>
  <c r="E87" i="4" s="1"/>
  <c r="C87" i="4"/>
  <c r="C11" i="4"/>
  <c r="AA11" i="2"/>
  <c r="E11" i="4" s="1"/>
  <c r="C42" i="4"/>
  <c r="AA43" i="2"/>
  <c r="E42" i="4" s="1"/>
  <c r="AA91" i="2"/>
  <c r="E90" i="4" s="1"/>
  <c r="C90" i="4"/>
  <c r="C67" i="4"/>
  <c r="AA68" i="2"/>
  <c r="E67" i="4" s="1"/>
  <c r="C91" i="4"/>
  <c r="AA92" i="2"/>
  <c r="E91" i="4" s="1"/>
  <c r="C113" i="4"/>
  <c r="AA116" i="2"/>
  <c r="E113" i="4" s="1"/>
  <c r="C129" i="4"/>
  <c r="AA132" i="2"/>
  <c r="E129" i="4" s="1"/>
  <c r="AA29" i="2"/>
  <c r="E28" i="4" s="1"/>
  <c r="C28" i="4"/>
  <c r="AA45" i="2"/>
  <c r="E44" i="4" s="1"/>
  <c r="C44" i="4"/>
  <c r="C60" i="4"/>
  <c r="AA61" i="2"/>
  <c r="E60" i="4" s="1"/>
  <c r="AA69" i="2"/>
  <c r="E68" i="4" s="1"/>
  <c r="C68" i="4"/>
  <c r="C76" i="4"/>
  <c r="AA77" i="2"/>
  <c r="E76" i="4" s="1"/>
  <c r="C84" i="4"/>
  <c r="AA85" i="2"/>
  <c r="E84" i="4" s="1"/>
  <c r="C92" i="4"/>
  <c r="AA93" i="2"/>
  <c r="E92" i="4" s="1"/>
  <c r="AA101" i="2"/>
  <c r="E100" i="4" s="1"/>
  <c r="C100" i="4"/>
  <c r="C114" i="4"/>
  <c r="AA117" i="2"/>
  <c r="E114" i="4" s="1"/>
  <c r="C138" i="4"/>
  <c r="AA141" i="2"/>
  <c r="E138" i="4" s="1"/>
  <c r="C47" i="4"/>
  <c r="AA48" i="2"/>
  <c r="E47" i="4" s="1"/>
  <c r="AA128" i="2"/>
  <c r="E125" i="4" s="1"/>
  <c r="C125" i="4"/>
  <c r="C17" i="4"/>
  <c r="AA17" i="2"/>
  <c r="E17" i="4" s="1"/>
  <c r="AA65" i="2"/>
  <c r="E64" i="4" s="1"/>
  <c r="C64" i="4"/>
  <c r="C96" i="4"/>
  <c r="AA97" i="2"/>
  <c r="E96" i="4" s="1"/>
  <c r="C134" i="4"/>
  <c r="AA137" i="2"/>
  <c r="E134" i="4" s="1"/>
  <c r="C49" i="4"/>
  <c r="AA50" i="2"/>
  <c r="E49" i="4" s="1"/>
  <c r="C73" i="4"/>
  <c r="AA74" i="2"/>
  <c r="E73" i="4" s="1"/>
  <c r="C89" i="4"/>
  <c r="AA90" i="2"/>
  <c r="E89" i="4" s="1"/>
  <c r="C127" i="4"/>
  <c r="AA130" i="2"/>
  <c r="E127" i="4" s="1"/>
  <c r="C66" i="4"/>
  <c r="AA67" i="2"/>
  <c r="E66" i="4" s="1"/>
  <c r="AA131" i="2"/>
  <c r="E128" i="4" s="1"/>
  <c r="C128" i="4"/>
  <c r="C35" i="4"/>
  <c r="AA36" i="2"/>
  <c r="E35" i="4" s="1"/>
  <c r="C51" i="4"/>
  <c r="AA52" i="2"/>
  <c r="E51" i="4" s="1"/>
  <c r="C75" i="4"/>
  <c r="AA76" i="2"/>
  <c r="E75" i="4" s="1"/>
  <c r="C99" i="4"/>
  <c r="AA100" i="2"/>
  <c r="E99" i="4" s="1"/>
  <c r="C137" i="4"/>
  <c r="AA140" i="2"/>
  <c r="E137" i="4" s="1"/>
  <c r="C21" i="4"/>
  <c r="AA22" i="2"/>
  <c r="E21" i="4" s="1"/>
  <c r="C37" i="4"/>
  <c r="AA38" i="2"/>
  <c r="E37" i="4" s="1"/>
  <c r="C45" i="4"/>
  <c r="AA46" i="2"/>
  <c r="E45" i="4" s="1"/>
  <c r="C53" i="4"/>
  <c r="AA54" i="2"/>
  <c r="E53" i="4" s="1"/>
  <c r="C85" i="4"/>
  <c r="AA86" i="2"/>
  <c r="E85" i="4" s="1"/>
  <c r="C93" i="4"/>
  <c r="AA94" i="2"/>
  <c r="E93" i="4" s="1"/>
  <c r="C101" i="4"/>
  <c r="AA102" i="2"/>
  <c r="E101" i="4" s="1"/>
  <c r="C131" i="4"/>
  <c r="AA134" i="2"/>
  <c r="E131" i="4" s="1"/>
  <c r="C139" i="4"/>
  <c r="AA142" i="2"/>
  <c r="E139" i="4" s="1"/>
  <c r="C55" i="4"/>
  <c r="AA56" i="2"/>
  <c r="E55" i="4" s="1"/>
  <c r="C95" i="4"/>
  <c r="AA96" i="2"/>
  <c r="E95" i="4" s="1"/>
  <c r="AA112" i="2"/>
  <c r="E110" i="4" s="1"/>
  <c r="C110" i="4"/>
  <c r="C133" i="4"/>
  <c r="AA136" i="2"/>
  <c r="E133" i="4" s="1"/>
  <c r="C9" i="4"/>
  <c r="AA9" i="2"/>
  <c r="E9" i="4" s="1"/>
  <c r="C48" i="4"/>
  <c r="AA49" i="2"/>
  <c r="E48" i="4" s="1"/>
  <c r="C142" i="4"/>
  <c r="AA145" i="2"/>
  <c r="E142" i="4" s="1"/>
  <c r="C65" i="4"/>
  <c r="AA66" i="2"/>
  <c r="E65" i="4" s="1"/>
  <c r="AA99" i="2"/>
  <c r="E98" i="4" s="1"/>
  <c r="C98" i="4"/>
  <c r="C136" i="4"/>
  <c r="AA139" i="2"/>
  <c r="E136" i="4" s="1"/>
  <c r="C12" i="4"/>
  <c r="AA12" i="2"/>
  <c r="E12" i="4" s="1"/>
  <c r="AA44" i="2"/>
  <c r="E43" i="4" s="1"/>
  <c r="C43" i="4"/>
  <c r="C13" i="4"/>
  <c r="AA13" i="2"/>
  <c r="E13" i="4" s="1"/>
  <c r="C15" i="4"/>
  <c r="AA15" i="2"/>
  <c r="E15" i="4" s="1"/>
  <c r="C38" i="4"/>
  <c r="AA39" i="2"/>
  <c r="E38" i="4" s="1"/>
  <c r="C46" i="4"/>
  <c r="AA47" i="2"/>
  <c r="E46" i="4" s="1"/>
  <c r="AA55" i="2"/>
  <c r="E54" i="4" s="1"/>
  <c r="C54" i="4"/>
  <c r="C70" i="4"/>
  <c r="AA71" i="2"/>
  <c r="E70" i="4" s="1"/>
  <c r="C86" i="4"/>
  <c r="AA87" i="2"/>
  <c r="E86" i="4" s="1"/>
  <c r="C94" i="4"/>
  <c r="AA95" i="2"/>
  <c r="E94" i="4" s="1"/>
  <c r="C124" i="4"/>
  <c r="AA127" i="2"/>
  <c r="E124" i="4" s="1"/>
  <c r="AA135" i="2"/>
  <c r="E132" i="4" s="1"/>
  <c r="C132" i="4"/>
  <c r="C140" i="4"/>
  <c r="AA143" i="2"/>
  <c r="E140" i="4" s="1"/>
  <c r="AA123" i="2"/>
  <c r="E120" i="4" s="1"/>
  <c r="C120" i="4"/>
  <c r="C80" i="4"/>
  <c r="AA81" i="2"/>
  <c r="E80" i="4" s="1"/>
  <c r="C82" i="4"/>
  <c r="AA83" i="2"/>
  <c r="E82" i="4" s="1"/>
  <c r="C22" i="4"/>
  <c r="AA23" i="2"/>
  <c r="E22" i="4" s="1"/>
  <c r="C25" i="4"/>
  <c r="AA26" i="2"/>
  <c r="E25" i="4" s="1"/>
  <c r="C34" i="4"/>
  <c r="AA35" i="2"/>
  <c r="E34" i="4" s="1"/>
  <c r="C116" i="4"/>
  <c r="AA119" i="2"/>
  <c r="E116" i="4" s="1"/>
  <c r="AA18" i="2"/>
  <c r="E18" i="4" s="1"/>
  <c r="C18" i="4"/>
  <c r="C81" i="4"/>
  <c r="AA82" i="2"/>
  <c r="E81" i="4" s="1"/>
  <c r="C10" i="4"/>
  <c r="AA10" i="2"/>
  <c r="E10" i="4" s="1"/>
  <c r="C20" i="4"/>
  <c r="AA20" i="2"/>
  <c r="E20" i="4" s="1"/>
  <c r="C122" i="4"/>
  <c r="AA125" i="2"/>
  <c r="E122" i="4" s="1"/>
  <c r="AA103" i="2"/>
  <c r="E102" i="4" s="1"/>
  <c r="C102" i="4"/>
  <c r="AA14" i="2"/>
  <c r="E14" i="4" s="1"/>
  <c r="C14" i="4"/>
  <c r="C24" i="4"/>
  <c r="AA25" i="2"/>
  <c r="E24" i="4" s="1"/>
  <c r="C107" i="4"/>
  <c r="AA108" i="2"/>
  <c r="E107" i="4" s="1"/>
  <c r="C33" i="4"/>
  <c r="AA34" i="2"/>
  <c r="E33" i="4" s="1"/>
  <c r="AA51" i="2"/>
  <c r="E50" i="4" s="1"/>
  <c r="C50" i="4"/>
  <c r="C16" i="4"/>
  <c r="AA16" i="2"/>
  <c r="E16" i="4" s="1"/>
  <c r="C135" i="4"/>
  <c r="AA138" i="2"/>
  <c r="E135" i="4" s="1"/>
  <c r="C123" i="4"/>
  <c r="AA126" i="2"/>
  <c r="E123" i="4" s="1"/>
  <c r="AA79" i="2"/>
  <c r="E78" i="4" s="1"/>
  <c r="C78" i="4"/>
  <c r="C61" i="4"/>
  <c r="AA62" i="2"/>
  <c r="E61" i="4" s="1"/>
  <c r="C97" i="4"/>
  <c r="AA98" i="2"/>
  <c r="E97" i="4" s="1"/>
  <c r="C27" i="4"/>
  <c r="AA28" i="2"/>
  <c r="E27" i="4" s="1"/>
  <c r="C109" i="4"/>
  <c r="AA111" i="2"/>
  <c r="E109" i="4" s="1"/>
  <c r="C29" i="4"/>
  <c r="AA30" i="2"/>
  <c r="E29" i="4" s="1"/>
  <c r="C30" i="4"/>
  <c r="AA31" i="2"/>
  <c r="E30" i="4" s="1"/>
  <c r="C41" i="4"/>
  <c r="AA42" i="2"/>
  <c r="E41" i="4" s="1"/>
  <c r="C40" i="4"/>
  <c r="AA41" i="2"/>
  <c r="E40" i="4" s="1"/>
  <c r="AA84" i="2"/>
  <c r="E83" i="4" s="1"/>
  <c r="C83" i="4"/>
  <c r="C59" i="4"/>
  <c r="AA60" i="2"/>
  <c r="E59" i="4" s="1"/>
  <c r="C52" i="4"/>
  <c r="AA53" i="2"/>
  <c r="E52" i="4" s="1"/>
  <c r="C56" i="4"/>
  <c r="AA57" i="2"/>
  <c r="E56" i="4" s="1"/>
  <c r="C111" i="4"/>
  <c r="AA113" i="2"/>
  <c r="E111" i="4" s="1"/>
  <c r="C118" i="4"/>
  <c r="AA121" i="2"/>
  <c r="E118" i="4" s="1"/>
  <c r="AA75" i="2"/>
  <c r="E74" i="4" s="1"/>
  <c r="C74" i="4"/>
  <c r="C141" i="4"/>
  <c r="AA144" i="2"/>
  <c r="E141" i="4" s="1"/>
  <c r="C79" i="4"/>
  <c r="AA80" i="2"/>
  <c r="E79" i="4" s="1"/>
  <c r="C106" i="4"/>
  <c r="AA107" i="2"/>
  <c r="E106" i="4" s="1"/>
  <c r="C39" i="4"/>
  <c r="AA40" i="2"/>
  <c r="E39" i="4" s="1"/>
  <c r="C23" i="4"/>
  <c r="AA24" i="2"/>
  <c r="E23" i="4" s="1"/>
  <c r="C77" i="4"/>
  <c r="AA78" i="2"/>
  <c r="E77" i="4" s="1"/>
  <c r="AA73" i="2"/>
  <c r="E72" i="4" s="1"/>
  <c r="C72" i="4"/>
  <c r="C88" i="4"/>
  <c r="AA89" i="2"/>
  <c r="E88" i="4" s="1"/>
  <c r="C108" i="4"/>
  <c r="AA109" i="2"/>
  <c r="E108" i="4" s="1"/>
  <c r="C26" i="4"/>
  <c r="AA27" i="2"/>
  <c r="E26" i="4" s="1"/>
  <c r="AA37" i="2"/>
  <c r="E36" i="4" s="1"/>
  <c r="C36" i="4"/>
  <c r="AA115" i="2"/>
  <c r="E112" i="4" s="1"/>
  <c r="C112" i="4"/>
  <c r="C130" i="4"/>
  <c r="AA133" i="2"/>
  <c r="E130" i="4" s="1"/>
  <c r="C121" i="4"/>
  <c r="AA124" i="2"/>
  <c r="E121" i="4" s="1"/>
  <c r="C32" i="4"/>
  <c r="AA33" i="2"/>
  <c r="E32" i="4" s="1"/>
  <c r="AA63" i="2"/>
  <c r="E62" i="4" s="1"/>
  <c r="C62" i="4"/>
  <c r="C117" i="4"/>
  <c r="AA120" i="2"/>
  <c r="E117" i="4" s="1"/>
  <c r="C58" i="4"/>
  <c r="AA59" i="2"/>
  <c r="E58" i="4" s="1"/>
  <c r="C119" i="4"/>
  <c r="AA122" i="2"/>
  <c r="E119" i="4" s="1"/>
  <c r="C69" i="4"/>
  <c r="AA70" i="2"/>
  <c r="E69" i="4" s="1"/>
  <c r="C115" i="4"/>
  <c r="AA118" i="2"/>
  <c r="E115" i="4" s="1"/>
  <c r="F7" i="3"/>
  <c r="C3" i="3"/>
  <c r="A19" i="4" l="1"/>
  <c r="A131" i="4"/>
  <c r="A200" i="4"/>
  <c r="A203" i="4"/>
  <c r="A178" i="4"/>
  <c r="A163" i="4"/>
  <c r="A192" i="4"/>
  <c r="A89" i="4"/>
  <c r="A100" i="4"/>
  <c r="A47" i="4"/>
  <c r="A214" i="4"/>
  <c r="A103" i="4"/>
  <c r="A184" i="4"/>
  <c r="A117" i="4"/>
  <c r="A76" i="4"/>
  <c r="A187" i="4"/>
  <c r="A149" i="4"/>
  <c r="A95" i="4"/>
  <c r="A176" i="4"/>
  <c r="A67" i="4"/>
  <c r="A122" i="4"/>
  <c r="A212" i="4"/>
  <c r="A190" i="4"/>
  <c r="A40" i="4"/>
  <c r="A151" i="4"/>
  <c r="A10" i="4"/>
  <c r="A60" i="4"/>
  <c r="A141" i="4"/>
  <c r="A36" i="4"/>
  <c r="A49" i="4"/>
  <c r="A143" i="4"/>
  <c r="A13" i="4"/>
  <c r="A26" i="4"/>
  <c r="A106" i="4"/>
  <c r="A102" i="4"/>
  <c r="A126" i="4"/>
  <c r="A91" i="4"/>
  <c r="A11" i="4"/>
  <c r="A63" i="4"/>
  <c r="A144" i="4"/>
  <c r="A14" i="4"/>
  <c r="A46" i="4"/>
  <c r="A118" i="4"/>
  <c r="A25" i="4"/>
  <c r="A196" i="4"/>
  <c r="A64" i="4"/>
  <c r="A71" i="4"/>
  <c r="A109" i="4"/>
  <c r="A54" i="4"/>
  <c r="A136" i="4"/>
  <c r="A45" i="4"/>
  <c r="A128" i="4"/>
  <c r="A78" i="4"/>
  <c r="A120" i="4"/>
  <c r="A201" i="4"/>
  <c r="A181" i="4"/>
  <c r="A93" i="4"/>
  <c r="A204" i="4"/>
  <c r="A31" i="4"/>
  <c r="A112" i="4"/>
  <c r="A193" i="4"/>
  <c r="A133" i="4"/>
  <c r="A182" i="4"/>
  <c r="A50" i="4"/>
  <c r="A38" i="4"/>
  <c r="A87" i="4"/>
  <c r="A168" i="4"/>
  <c r="A69" i="4"/>
  <c r="A77" i="4"/>
  <c r="A171" i="4"/>
  <c r="A99" i="4"/>
  <c r="A79" i="4"/>
  <c r="A160" i="4"/>
  <c r="A18" i="4"/>
  <c r="A82" i="4"/>
  <c r="A170" i="4"/>
  <c r="A154" i="4"/>
  <c r="A210" i="4"/>
  <c r="A108" i="4"/>
  <c r="A52" i="4"/>
  <c r="A80" i="4"/>
  <c r="A161" i="4"/>
  <c r="A35" i="4"/>
  <c r="A94" i="4"/>
  <c r="A186" i="4"/>
  <c r="A166" i="4"/>
  <c r="A211" i="4"/>
  <c r="A114" i="4"/>
  <c r="A28" i="4"/>
  <c r="A216" i="4"/>
  <c r="A116" i="4"/>
  <c r="A119" i="4"/>
  <c r="A68" i="4"/>
  <c r="A202" i="4"/>
  <c r="A183" i="4"/>
  <c r="A139" i="4"/>
  <c r="A209" i="4"/>
  <c r="A39" i="4"/>
  <c r="A137" i="4"/>
  <c r="A219" i="4"/>
  <c r="A29" i="4"/>
  <c r="A140" i="4"/>
  <c r="A21" i="4"/>
  <c r="A48" i="4"/>
  <c r="A129" i="4"/>
  <c r="A12" i="4"/>
  <c r="A197" i="4"/>
  <c r="A34" i="4"/>
  <c r="A90" i="4"/>
  <c r="A98" i="4"/>
  <c r="A104" i="4"/>
  <c r="A185" i="4"/>
  <c r="A195" i="4"/>
  <c r="A107" i="4"/>
  <c r="A188" i="4"/>
  <c r="A165" i="4"/>
  <c r="A96" i="4"/>
  <c r="A177" i="4"/>
  <c r="A84" i="4"/>
  <c r="A134" i="4"/>
  <c r="A22" i="4"/>
  <c r="A206" i="4"/>
  <c r="A44" i="4"/>
  <c r="A172" i="4"/>
  <c r="A180" i="4"/>
  <c r="A97" i="4"/>
  <c r="A191" i="4"/>
  <c r="A101" i="4"/>
  <c r="A150" i="4"/>
  <c r="A30" i="4"/>
  <c r="A213" i="4"/>
  <c r="A208" i="4"/>
  <c r="A66" i="4"/>
  <c r="A142" i="4"/>
  <c r="A132" i="4"/>
  <c r="A92" i="4"/>
  <c r="A138" i="4"/>
  <c r="A169" i="4"/>
  <c r="A81" i="4"/>
  <c r="A218" i="4"/>
  <c r="A217" i="4"/>
  <c r="A17" i="4"/>
  <c r="A179" i="4"/>
  <c r="A56" i="4"/>
  <c r="A167" i="4"/>
  <c r="A53" i="4"/>
  <c r="A59" i="4"/>
  <c r="A157" i="4"/>
  <c r="A85" i="4"/>
  <c r="A65" i="4"/>
  <c r="A159" i="4"/>
  <c r="A16" i="4"/>
  <c r="A70" i="4"/>
  <c r="A158" i="4"/>
  <c r="A146" i="4"/>
  <c r="A194" i="4"/>
  <c r="A121" i="4"/>
  <c r="A215" i="4"/>
  <c r="A43" i="4"/>
  <c r="A124" i="4"/>
  <c r="A205" i="4"/>
  <c r="A32" i="4"/>
  <c r="A113" i="4"/>
  <c r="A207" i="4"/>
  <c r="A148" i="4"/>
  <c r="A198" i="4"/>
  <c r="A62" i="4"/>
  <c r="A58" i="4"/>
  <c r="A61" i="4"/>
  <c r="A189" i="4"/>
  <c r="A33" i="4"/>
  <c r="A127" i="4"/>
  <c r="A164" i="4"/>
  <c r="A74" i="4"/>
  <c r="A125" i="4"/>
  <c r="A51" i="4"/>
  <c r="A199" i="4"/>
  <c r="A110" i="4"/>
  <c r="A73" i="4"/>
  <c r="A105" i="4"/>
  <c r="A41" i="4"/>
  <c r="A115" i="4"/>
  <c r="A111" i="4"/>
  <c r="A75" i="4"/>
  <c r="A173" i="4"/>
  <c r="A20" i="4"/>
  <c r="A15" i="4"/>
  <c r="A153" i="4"/>
  <c r="A156" i="4"/>
  <c r="A37" i="4"/>
  <c r="A24" i="4"/>
  <c r="A86" i="4"/>
  <c r="A9" i="4"/>
  <c r="A88" i="4"/>
  <c r="A135" i="4"/>
  <c r="A175" i="4"/>
  <c r="A155" i="4"/>
  <c r="A57" i="4"/>
  <c r="A123" i="4"/>
  <c r="A42" i="4"/>
  <c r="A72" i="4"/>
  <c r="A55" i="4"/>
  <c r="A152" i="4"/>
  <c r="A145" i="4"/>
  <c r="A147" i="4"/>
  <c r="A130" i="4"/>
  <c r="A27" i="4"/>
  <c r="A174" i="4"/>
  <c r="A23" i="4"/>
  <c r="A162" i="4"/>
  <c r="A83" i="4"/>
  <c r="F20" i="3" l="1"/>
  <c r="F131" i="3"/>
  <c r="F106" i="3"/>
  <c r="E76" i="3"/>
  <c r="F10" i="3"/>
  <c r="F88" i="3"/>
  <c r="E99" i="3"/>
  <c r="F63" i="3"/>
  <c r="E185" i="3"/>
  <c r="E34" i="3"/>
  <c r="F53" i="3"/>
  <c r="F99" i="3"/>
  <c r="E18" i="3"/>
  <c r="E83" i="3"/>
  <c r="F56" i="3"/>
  <c r="E43" i="3"/>
  <c r="E141" i="3"/>
  <c r="D62" i="3"/>
  <c r="C150" i="3"/>
  <c r="D94" i="3"/>
  <c r="F30" i="3"/>
  <c r="F163" i="3"/>
  <c r="E50" i="3"/>
  <c r="F170" i="3"/>
  <c r="F149" i="3"/>
  <c r="F136" i="3"/>
  <c r="D18" i="3"/>
  <c r="F75" i="3"/>
  <c r="E8" i="3"/>
  <c r="F42" i="3"/>
  <c r="F85" i="3"/>
  <c r="F195" i="3"/>
  <c r="E67" i="3"/>
  <c r="F23" i="3"/>
  <c r="E11" i="3"/>
  <c r="D39" i="3"/>
  <c r="C11" i="3"/>
  <c r="C206" i="3"/>
  <c r="C190" i="3"/>
  <c r="C176" i="3"/>
  <c r="C168" i="3"/>
  <c r="C160" i="3"/>
  <c r="C152" i="3"/>
  <c r="C144" i="3"/>
  <c r="C137" i="3"/>
  <c r="C132" i="3"/>
  <c r="C127" i="3"/>
  <c r="C123" i="3"/>
  <c r="C119" i="3"/>
  <c r="C115" i="3"/>
  <c r="C111" i="3"/>
  <c r="C107" i="3"/>
  <c r="C103" i="3"/>
  <c r="C99" i="3"/>
  <c r="C95" i="3"/>
  <c r="C91" i="3"/>
  <c r="C87" i="3"/>
  <c r="C83" i="3"/>
  <c r="C79" i="3"/>
  <c r="C75" i="3"/>
  <c r="C71" i="3"/>
  <c r="C67" i="3"/>
  <c r="C63" i="3"/>
  <c r="C59" i="3"/>
  <c r="C55" i="3"/>
  <c r="C50" i="3"/>
  <c r="C46" i="3"/>
  <c r="C42" i="3"/>
  <c r="C38" i="3"/>
  <c r="C34" i="3"/>
  <c r="C30" i="3"/>
  <c r="C26" i="3"/>
  <c r="C22" i="3"/>
  <c r="C17" i="3"/>
  <c r="C12" i="3"/>
  <c r="E206" i="3"/>
  <c r="E198" i="3"/>
  <c r="E190" i="3"/>
  <c r="E182" i="3"/>
  <c r="E174" i="3"/>
  <c r="E166" i="3"/>
  <c r="E157" i="3"/>
  <c r="E150" i="3"/>
  <c r="E142" i="3"/>
  <c r="E133" i="3"/>
  <c r="E126" i="3"/>
  <c r="E118" i="3"/>
  <c r="E110" i="3"/>
  <c r="E102" i="3"/>
  <c r="E94" i="3"/>
  <c r="D205" i="3"/>
  <c r="D201" i="3"/>
  <c r="D197" i="3"/>
  <c r="D193" i="3"/>
  <c r="D189" i="3"/>
  <c r="D185" i="3"/>
  <c r="D181" i="3"/>
  <c r="D177" i="3"/>
  <c r="D173" i="3"/>
  <c r="D169" i="3"/>
  <c r="D165" i="3"/>
  <c r="D161" i="3"/>
  <c r="D157" i="3"/>
  <c r="D153" i="3"/>
  <c r="D149" i="3"/>
  <c r="D145" i="3"/>
  <c r="D141" i="3"/>
  <c r="D137" i="3"/>
  <c r="D133" i="3"/>
  <c r="D129" i="3"/>
  <c r="D125" i="3"/>
  <c r="D121" i="3"/>
  <c r="D117" i="3"/>
  <c r="D113" i="3"/>
  <c r="D109" i="3"/>
  <c r="D105" i="3"/>
  <c r="D101" i="3"/>
  <c r="D97" i="3"/>
  <c r="D93" i="3"/>
  <c r="D89" i="3"/>
  <c r="D85" i="3"/>
  <c r="D81" i="3"/>
  <c r="C13" i="3"/>
  <c r="C198" i="3"/>
  <c r="C182" i="3"/>
  <c r="C172" i="3"/>
  <c r="C164" i="3"/>
  <c r="C156" i="3"/>
  <c r="C148" i="3"/>
  <c r="C140" i="3"/>
  <c r="C134" i="3"/>
  <c r="C129" i="3"/>
  <c r="C125" i="3"/>
  <c r="C121" i="3"/>
  <c r="C117" i="3"/>
  <c r="C113" i="3"/>
  <c r="C109" i="3"/>
  <c r="C105" i="3"/>
  <c r="C101" i="3"/>
  <c r="C97" i="3"/>
  <c r="C93" i="3"/>
  <c r="C89" i="3"/>
  <c r="C85" i="3"/>
  <c r="C81" i="3"/>
  <c r="C77" i="3"/>
  <c r="C73" i="3"/>
  <c r="C69" i="3"/>
  <c r="C65" i="3"/>
  <c r="C61" i="3"/>
  <c r="C57" i="3"/>
  <c r="C53" i="3"/>
  <c r="C48" i="3"/>
  <c r="C44" i="3"/>
  <c r="C40" i="3"/>
  <c r="C36" i="3"/>
  <c r="C32" i="3"/>
  <c r="C28" i="3"/>
  <c r="C24" i="3"/>
  <c r="C20" i="3"/>
  <c r="C15" i="3"/>
  <c r="C10" i="3"/>
  <c r="E202" i="3"/>
  <c r="E194" i="3"/>
  <c r="E186" i="3"/>
  <c r="E178" i="3"/>
  <c r="E170" i="3"/>
  <c r="E162" i="3"/>
  <c r="E153" i="3"/>
  <c r="E146" i="3"/>
  <c r="E137" i="3"/>
  <c r="E130" i="3"/>
  <c r="E122" i="3"/>
  <c r="E114" i="3"/>
  <c r="E106" i="3"/>
  <c r="E98" i="3"/>
  <c r="D207" i="3"/>
  <c r="D203" i="3"/>
  <c r="D199" i="3"/>
  <c r="D195" i="3"/>
  <c r="D191" i="3"/>
  <c r="D187" i="3"/>
  <c r="D183" i="3"/>
  <c r="D179" i="3"/>
  <c r="D175" i="3"/>
  <c r="D171" i="3"/>
  <c r="D167" i="3"/>
  <c r="D163" i="3"/>
  <c r="D159" i="3"/>
  <c r="D155" i="3"/>
  <c r="D151" i="3"/>
  <c r="D147" i="3"/>
  <c r="D143" i="3"/>
  <c r="D139" i="3"/>
  <c r="D135" i="3"/>
  <c r="D131" i="3"/>
  <c r="C194" i="3"/>
  <c r="C170" i="3"/>
  <c r="C154" i="3"/>
  <c r="C138" i="3"/>
  <c r="C128" i="3"/>
  <c r="C120" i="3"/>
  <c r="C112" i="3"/>
  <c r="C104" i="3"/>
  <c r="C96" i="3"/>
  <c r="C88" i="3"/>
  <c r="C80" i="3"/>
  <c r="C72" i="3"/>
  <c r="C64" i="3"/>
  <c r="C56" i="3"/>
  <c r="C47" i="3"/>
  <c r="C39" i="3"/>
  <c r="C31" i="3"/>
  <c r="C23" i="3"/>
  <c r="C14" i="3"/>
  <c r="E200" i="3"/>
  <c r="E184" i="3"/>
  <c r="E168" i="3"/>
  <c r="E151" i="3"/>
  <c r="E135" i="3"/>
  <c r="E120" i="3"/>
  <c r="E104" i="3"/>
  <c r="D206" i="3"/>
  <c r="D198" i="3"/>
  <c r="D190" i="3"/>
  <c r="D182" i="3"/>
  <c r="D174" i="3"/>
  <c r="D166" i="3"/>
  <c r="D158" i="3"/>
  <c r="D150" i="3"/>
  <c r="D142" i="3"/>
  <c r="D134" i="3"/>
  <c r="D127" i="3"/>
  <c r="D122" i="3"/>
  <c r="D116" i="3"/>
  <c r="D111" i="3"/>
  <c r="D106" i="3"/>
  <c r="D100" i="3"/>
  <c r="D95" i="3"/>
  <c r="D90" i="3"/>
  <c r="D84" i="3"/>
  <c r="D79" i="3"/>
  <c r="D75" i="3"/>
  <c r="D71" i="3"/>
  <c r="C19" i="3"/>
  <c r="C178" i="3"/>
  <c r="C162" i="3"/>
  <c r="C146" i="3"/>
  <c r="C133" i="3"/>
  <c r="C124" i="3"/>
  <c r="C116" i="3"/>
  <c r="C108" i="3"/>
  <c r="C100" i="3"/>
  <c r="C92" i="3"/>
  <c r="C84" i="3"/>
  <c r="C76" i="3"/>
  <c r="C68" i="3"/>
  <c r="C60" i="3"/>
  <c r="C52" i="3"/>
  <c r="C43" i="3"/>
  <c r="C35" i="3"/>
  <c r="C27" i="3"/>
  <c r="C18" i="3"/>
  <c r="C9" i="3"/>
  <c r="E192" i="3"/>
  <c r="E176" i="3"/>
  <c r="E159" i="3"/>
  <c r="E144" i="3"/>
  <c r="E128" i="3"/>
  <c r="E112" i="3"/>
  <c r="E96" i="3"/>
  <c r="D202" i="3"/>
  <c r="D194" i="3"/>
  <c r="D186" i="3"/>
  <c r="D178" i="3"/>
  <c r="D170" i="3"/>
  <c r="D162" i="3"/>
  <c r="D154" i="3"/>
  <c r="D146" i="3"/>
  <c r="D138" i="3"/>
  <c r="D130" i="3"/>
  <c r="D124" i="3"/>
  <c r="D119" i="3"/>
  <c r="D114" i="3"/>
  <c r="D108" i="3"/>
  <c r="D103" i="3"/>
  <c r="D98" i="3"/>
  <c r="D92" i="3"/>
  <c r="D87" i="3"/>
  <c r="D82" i="3"/>
  <c r="D77" i="3"/>
  <c r="D73" i="3"/>
  <c r="D69" i="3"/>
  <c r="D65" i="3"/>
  <c r="D61" i="3"/>
  <c r="D57" i="3"/>
  <c r="D53" i="3"/>
  <c r="D48" i="3"/>
  <c r="D44" i="3"/>
  <c r="D40" i="3"/>
  <c r="D36" i="3"/>
  <c r="D32" i="3"/>
  <c r="D28" i="3"/>
  <c r="D24" i="3"/>
  <c r="D20" i="3"/>
  <c r="D16" i="3"/>
  <c r="D12" i="3"/>
  <c r="E207" i="3"/>
  <c r="E199" i="3"/>
  <c r="E191" i="3"/>
  <c r="E183" i="3"/>
  <c r="E175" i="3"/>
  <c r="E167" i="3"/>
  <c r="E160" i="3"/>
  <c r="E152" i="3"/>
  <c r="E143" i="3"/>
  <c r="E136" i="3"/>
  <c r="E127" i="3"/>
  <c r="E119" i="3"/>
  <c r="E111" i="3"/>
  <c r="E103" i="3"/>
  <c r="E95" i="3"/>
  <c r="F196" i="3"/>
  <c r="F180" i="3"/>
  <c r="F164" i="3"/>
  <c r="F148" i="3"/>
  <c r="F132" i="3"/>
  <c r="F116" i="3"/>
  <c r="F100" i="3"/>
  <c r="C174" i="3"/>
  <c r="C142" i="3"/>
  <c r="C122" i="3"/>
  <c r="C106" i="3"/>
  <c r="C90" i="3"/>
  <c r="C74" i="3"/>
  <c r="C58" i="3"/>
  <c r="C41" i="3"/>
  <c r="C25" i="3"/>
  <c r="E205" i="3"/>
  <c r="E172" i="3"/>
  <c r="E139" i="3"/>
  <c r="E108" i="3"/>
  <c r="D200" i="3"/>
  <c r="D184" i="3"/>
  <c r="D168" i="3"/>
  <c r="D152" i="3"/>
  <c r="D136" i="3"/>
  <c r="D123" i="3"/>
  <c r="D112" i="3"/>
  <c r="D102" i="3"/>
  <c r="D91" i="3"/>
  <c r="D80" i="3"/>
  <c r="D72" i="3"/>
  <c r="D66" i="3"/>
  <c r="D60" i="3"/>
  <c r="D55" i="3"/>
  <c r="D49" i="3"/>
  <c r="D43" i="3"/>
  <c r="D38" i="3"/>
  <c r="D33" i="3"/>
  <c r="D27" i="3"/>
  <c r="D22" i="3"/>
  <c r="D17" i="3"/>
  <c r="D11" i="3"/>
  <c r="E203" i="3"/>
  <c r="E193" i="3"/>
  <c r="E181" i="3"/>
  <c r="E171" i="3"/>
  <c r="E161" i="3"/>
  <c r="E149" i="3"/>
  <c r="E140" i="3"/>
  <c r="E129" i="3"/>
  <c r="E117" i="3"/>
  <c r="E107" i="3"/>
  <c r="E97" i="3"/>
  <c r="F192" i="3"/>
  <c r="F172" i="3"/>
  <c r="F152" i="3"/>
  <c r="F128" i="3"/>
  <c r="F108" i="3"/>
  <c r="E90" i="3"/>
  <c r="E82" i="3"/>
  <c r="E74" i="3"/>
  <c r="E66" i="3"/>
  <c r="E58" i="3"/>
  <c r="E49" i="3"/>
  <c r="E41" i="3"/>
  <c r="E33" i="3"/>
  <c r="E25" i="3"/>
  <c r="E17" i="3"/>
  <c r="E9" i="3"/>
  <c r="F193" i="3"/>
  <c r="F177" i="3"/>
  <c r="F161" i="3"/>
  <c r="F145" i="3"/>
  <c r="F129" i="3"/>
  <c r="F113" i="3"/>
  <c r="F97" i="3"/>
  <c r="F86" i="3"/>
  <c r="F78" i="3"/>
  <c r="F70" i="3"/>
  <c r="F62" i="3"/>
  <c r="F54" i="3"/>
  <c r="F45" i="3"/>
  <c r="F37" i="3"/>
  <c r="F29" i="3"/>
  <c r="F21" i="3"/>
  <c r="F11" i="3"/>
  <c r="F198" i="3"/>
  <c r="F182" i="3"/>
  <c r="F166" i="3"/>
  <c r="F150" i="3"/>
  <c r="F134" i="3"/>
  <c r="F118" i="3"/>
  <c r="F102" i="3"/>
  <c r="E89" i="3"/>
  <c r="E81" i="3"/>
  <c r="E73" i="3"/>
  <c r="E65" i="3"/>
  <c r="E57" i="3"/>
  <c r="E48" i="3"/>
  <c r="E40" i="3"/>
  <c r="E32" i="3"/>
  <c r="E24" i="3"/>
  <c r="E16" i="3"/>
  <c r="F207" i="3"/>
  <c r="F191" i="3"/>
  <c r="F175" i="3"/>
  <c r="F159" i="3"/>
  <c r="F143" i="3"/>
  <c r="F127" i="3"/>
  <c r="F111" i="3"/>
  <c r="C166" i="3"/>
  <c r="C136" i="3"/>
  <c r="C118" i="3"/>
  <c r="C102" i="3"/>
  <c r="C86" i="3"/>
  <c r="C70" i="3"/>
  <c r="C54" i="3"/>
  <c r="C37" i="3"/>
  <c r="C21" i="3"/>
  <c r="E196" i="3"/>
  <c r="E164" i="3"/>
  <c r="E132" i="3"/>
  <c r="E100" i="3"/>
  <c r="D196" i="3"/>
  <c r="D180" i="3"/>
  <c r="D164" i="3"/>
  <c r="D148" i="3"/>
  <c r="D132" i="3"/>
  <c r="D120" i="3"/>
  <c r="D110" i="3"/>
  <c r="D99" i="3"/>
  <c r="D88" i="3"/>
  <c r="D78" i="3"/>
  <c r="D70" i="3"/>
  <c r="D64" i="3"/>
  <c r="D59" i="3"/>
  <c r="D54" i="3"/>
  <c r="D47" i="3"/>
  <c r="D42" i="3"/>
  <c r="D37" i="3"/>
  <c r="D31" i="3"/>
  <c r="D26" i="3"/>
  <c r="D21" i="3"/>
  <c r="D15" i="3"/>
  <c r="D10" i="3"/>
  <c r="E201" i="3"/>
  <c r="E189" i="3"/>
  <c r="E179" i="3"/>
  <c r="E169" i="3"/>
  <c r="E158" i="3"/>
  <c r="E147" i="3"/>
  <c r="E138" i="3"/>
  <c r="E125" i="3"/>
  <c r="E115" i="3"/>
  <c r="E105" i="3"/>
  <c r="E93" i="3"/>
  <c r="F188" i="3"/>
  <c r="F168" i="3"/>
  <c r="F144" i="3"/>
  <c r="F124" i="3"/>
  <c r="F104" i="3"/>
  <c r="E88" i="3"/>
  <c r="E80" i="3"/>
  <c r="E72" i="3"/>
  <c r="E64" i="3"/>
  <c r="E56" i="3"/>
  <c r="E47" i="3"/>
  <c r="E39" i="3"/>
  <c r="E31" i="3"/>
  <c r="E23" i="3"/>
  <c r="E15" i="3"/>
  <c r="F205" i="3"/>
  <c r="F189" i="3"/>
  <c r="F173" i="3"/>
  <c r="F157" i="3"/>
  <c r="F141" i="3"/>
  <c r="F125" i="3"/>
  <c r="F109" i="3"/>
  <c r="F93" i="3"/>
  <c r="F84" i="3"/>
  <c r="F76" i="3"/>
  <c r="F68" i="3"/>
  <c r="F60" i="3"/>
  <c r="F52" i="3"/>
  <c r="F43" i="3"/>
  <c r="F35" i="3"/>
  <c r="F27" i="3"/>
  <c r="F19" i="3"/>
  <c r="F9" i="3"/>
  <c r="F194" i="3"/>
  <c r="F178" i="3"/>
  <c r="F162" i="3"/>
  <c r="F146" i="3"/>
  <c r="F130" i="3"/>
  <c r="F114" i="3"/>
  <c r="C202" i="3"/>
  <c r="C158" i="3"/>
  <c r="C130" i="3"/>
  <c r="C114" i="3"/>
  <c r="C98" i="3"/>
  <c r="C82" i="3"/>
  <c r="C66" i="3"/>
  <c r="C49" i="3"/>
  <c r="C33" i="3"/>
  <c r="C16" i="3"/>
  <c r="E188" i="3"/>
  <c r="E155" i="3"/>
  <c r="E124" i="3"/>
  <c r="E92" i="3"/>
  <c r="D192" i="3"/>
  <c r="D176" i="3"/>
  <c r="D160" i="3"/>
  <c r="D144" i="3"/>
  <c r="D128" i="3"/>
  <c r="D118" i="3"/>
  <c r="D107" i="3"/>
  <c r="D96" i="3"/>
  <c r="D86" i="3"/>
  <c r="D76" i="3"/>
  <c r="D68" i="3"/>
  <c r="D63" i="3"/>
  <c r="D58" i="3"/>
  <c r="D52" i="3"/>
  <c r="D46" i="3"/>
  <c r="D41" i="3"/>
  <c r="D35" i="3"/>
  <c r="D30" i="3"/>
  <c r="D25" i="3"/>
  <c r="D19" i="3"/>
  <c r="D14" i="3"/>
  <c r="D9" i="3"/>
  <c r="E197" i="3"/>
  <c r="E187" i="3"/>
  <c r="E177" i="3"/>
  <c r="E165" i="3"/>
  <c r="E156" i="3"/>
  <c r="E145" i="3"/>
  <c r="E134" i="3"/>
  <c r="E123" i="3"/>
  <c r="E113" i="3"/>
  <c r="E101" i="3"/>
  <c r="F204" i="3"/>
  <c r="F184" i="3"/>
  <c r="F160" i="3"/>
  <c r="F140" i="3"/>
  <c r="F120" i="3"/>
  <c r="F96" i="3"/>
  <c r="E86" i="3"/>
  <c r="E78" i="3"/>
  <c r="E70" i="3"/>
  <c r="E62" i="3"/>
  <c r="E54" i="3"/>
  <c r="E45" i="3"/>
  <c r="E37" i="3"/>
  <c r="E29" i="3"/>
  <c r="E21" i="3"/>
  <c r="E13" i="3"/>
  <c r="F201" i="3"/>
  <c r="F185" i="3"/>
  <c r="F169" i="3"/>
  <c r="F153" i="3"/>
  <c r="F137" i="3"/>
  <c r="F121" i="3"/>
  <c r="F105" i="3"/>
  <c r="F90" i="3"/>
  <c r="F82" i="3"/>
  <c r="F74" i="3"/>
  <c r="F66" i="3"/>
  <c r="F58" i="3"/>
  <c r="F49" i="3"/>
  <c r="F41" i="3"/>
  <c r="F33" i="3"/>
  <c r="F25" i="3"/>
  <c r="F17" i="3"/>
  <c r="F206" i="3"/>
  <c r="F190" i="3"/>
  <c r="F174" i="3"/>
  <c r="F158" i="3"/>
  <c r="F142" i="3"/>
  <c r="F126" i="3"/>
  <c r="F110" i="3"/>
  <c r="F94" i="3"/>
  <c r="E85" i="3"/>
  <c r="E77" i="3"/>
  <c r="E69" i="3"/>
  <c r="E61" i="3"/>
  <c r="E53" i="3"/>
  <c r="E44" i="3"/>
  <c r="E36" i="3"/>
  <c r="E28" i="3"/>
  <c r="E20" i="3"/>
  <c r="E12" i="3"/>
  <c r="F199" i="3"/>
  <c r="F183" i="3"/>
  <c r="F167" i="3"/>
  <c r="F151" i="3"/>
  <c r="F135" i="3"/>
  <c r="F119" i="3"/>
  <c r="F103" i="3"/>
  <c r="F89" i="3"/>
  <c r="F81" i="3"/>
  <c r="F73" i="3"/>
  <c r="F65" i="3"/>
  <c r="F57" i="3"/>
  <c r="F48" i="3"/>
  <c r="F40" i="3"/>
  <c r="F32" i="3"/>
  <c r="F24" i="3"/>
  <c r="F16" i="3"/>
  <c r="F51" i="3"/>
  <c r="E51" i="3"/>
  <c r="C51" i="3"/>
  <c r="F12" i="3"/>
  <c r="F22" i="3"/>
  <c r="F34" i="3"/>
  <c r="F44" i="3"/>
  <c r="F55" i="3"/>
  <c r="F67" i="3"/>
  <c r="F77" i="3"/>
  <c r="F87" i="3"/>
  <c r="F107" i="3"/>
  <c r="F139" i="3"/>
  <c r="F171" i="3"/>
  <c r="F203" i="3"/>
  <c r="E22" i="3"/>
  <c r="E38" i="3"/>
  <c r="E55" i="3"/>
  <c r="E71" i="3"/>
  <c r="E87" i="3"/>
  <c r="F122" i="3"/>
  <c r="F186" i="3"/>
  <c r="F31" i="3"/>
  <c r="F64" i="3"/>
  <c r="F101" i="3"/>
  <c r="F165" i="3"/>
  <c r="E19" i="3"/>
  <c r="E52" i="3"/>
  <c r="E84" i="3"/>
  <c r="F156" i="3"/>
  <c r="E109" i="3"/>
  <c r="E154" i="3"/>
  <c r="E195" i="3"/>
  <c r="D23" i="3"/>
  <c r="D45" i="3"/>
  <c r="D67" i="3"/>
  <c r="D104" i="3"/>
  <c r="D156" i="3"/>
  <c r="E116" i="3"/>
  <c r="C29" i="3"/>
  <c r="C94" i="3"/>
  <c r="C186" i="3"/>
  <c r="D204" i="3"/>
  <c r="D51" i="3"/>
  <c r="F26" i="3"/>
  <c r="F46" i="3"/>
  <c r="F79" i="3"/>
  <c r="F115" i="3"/>
  <c r="F179" i="3"/>
  <c r="E10" i="3"/>
  <c r="E26" i="3"/>
  <c r="E42" i="3"/>
  <c r="E59" i="3"/>
  <c r="E75" i="3"/>
  <c r="E91" i="3"/>
  <c r="F138" i="3"/>
  <c r="F202" i="3"/>
  <c r="F39" i="3"/>
  <c r="F72" i="3"/>
  <c r="F117" i="3"/>
  <c r="F181" i="3"/>
  <c r="E27" i="3"/>
  <c r="E60" i="3"/>
  <c r="F92" i="3"/>
  <c r="F176" i="3"/>
  <c r="E121" i="3"/>
  <c r="E163" i="3"/>
  <c r="E204" i="3"/>
  <c r="D29" i="3"/>
  <c r="D50" i="3"/>
  <c r="D74" i="3"/>
  <c r="D115" i="3"/>
  <c r="D172" i="3"/>
  <c r="E148" i="3"/>
  <c r="C45" i="3"/>
  <c r="C110" i="3"/>
  <c r="D140" i="3"/>
  <c r="C78" i="3"/>
  <c r="C8" i="3"/>
  <c r="F14" i="3"/>
  <c r="F36" i="3"/>
  <c r="F59" i="3"/>
  <c r="F69" i="3"/>
  <c r="F91" i="3"/>
  <c r="F147" i="3"/>
  <c r="D8" i="3"/>
  <c r="F8" i="3"/>
  <c r="F18" i="3"/>
  <c r="F28" i="3"/>
  <c r="F38" i="3"/>
  <c r="F50" i="3"/>
  <c r="F61" i="3"/>
  <c r="F71" i="3"/>
  <c r="F83" i="3"/>
  <c r="F95" i="3"/>
  <c r="F123" i="3"/>
  <c r="F155" i="3"/>
  <c r="F187" i="3"/>
  <c r="E14" i="3"/>
  <c r="E30" i="3"/>
  <c r="E46" i="3"/>
  <c r="E63" i="3"/>
  <c r="E79" i="3"/>
  <c r="F98" i="3"/>
  <c r="F154" i="3"/>
  <c r="F15" i="3"/>
  <c r="F47" i="3"/>
  <c r="F80" i="3"/>
  <c r="F133" i="3"/>
  <c r="F197" i="3"/>
  <c r="E35" i="3"/>
  <c r="E68" i="3"/>
  <c r="F112" i="3"/>
  <c r="F200" i="3"/>
  <c r="E131" i="3"/>
  <c r="E173" i="3"/>
  <c r="D13" i="3"/>
  <c r="D34" i="3"/>
  <c r="D56" i="3"/>
  <c r="D83" i="3"/>
  <c r="D126" i="3"/>
  <c r="D188" i="3"/>
  <c r="E180" i="3"/>
  <c r="C62" i="3"/>
  <c r="C126" i="3"/>
  <c r="C188" i="3"/>
  <c r="C204" i="3"/>
  <c r="C207" i="3"/>
  <c r="C141" i="3"/>
  <c r="C145" i="3"/>
  <c r="C149" i="3"/>
  <c r="C153" i="3"/>
  <c r="C157" i="3"/>
  <c r="C161" i="3"/>
  <c r="C165" i="3"/>
  <c r="C169" i="3"/>
  <c r="C173" i="3"/>
  <c r="C177" i="3"/>
  <c r="C181" i="3"/>
  <c r="C185" i="3"/>
  <c r="C189" i="3"/>
  <c r="C193" i="3"/>
  <c r="C197" i="3"/>
  <c r="C201" i="3"/>
  <c r="C205" i="3"/>
  <c r="F13" i="3"/>
  <c r="C131" i="3"/>
  <c r="C135" i="3"/>
  <c r="C139" i="3"/>
  <c r="C143" i="3"/>
  <c r="C147" i="3"/>
  <c r="C151" i="3"/>
  <c r="C155" i="3"/>
  <c r="C159" i="3"/>
  <c r="C163" i="3"/>
  <c r="C167" i="3"/>
  <c r="C171" i="3"/>
  <c r="C175" i="3"/>
  <c r="C179" i="3"/>
  <c r="C183" i="3"/>
  <c r="C187" i="3"/>
  <c r="C191" i="3"/>
  <c r="C195" i="3"/>
  <c r="C199" i="3"/>
  <c r="C203" i="3"/>
  <c r="C180" i="3"/>
  <c r="C184" i="3"/>
  <c r="C192" i="3"/>
  <c r="C196" i="3"/>
  <c r="C200" i="3"/>
  <c r="B74" i="3" l="1"/>
  <c r="B135" i="3"/>
  <c r="B107" i="3"/>
  <c r="B70" i="3"/>
  <c r="B45" i="3"/>
  <c r="B204" i="3"/>
  <c r="B8" i="3"/>
  <c r="B187" i="3"/>
  <c r="B176" i="3"/>
  <c r="B112" i="3"/>
  <c r="B96" i="3"/>
  <c r="B80" i="3"/>
  <c r="B33" i="3"/>
  <c r="B50" i="3"/>
  <c r="B179" i="3"/>
  <c r="B196" i="3"/>
  <c r="B79" i="3"/>
  <c r="B162" i="3"/>
  <c r="B180" i="3"/>
  <c r="B77" i="3"/>
  <c r="B38" i="3"/>
  <c r="B11" i="3"/>
  <c r="B192" i="3"/>
  <c r="B153" i="3"/>
  <c r="B205" i="3"/>
  <c r="B152" i="3"/>
  <c r="B117" i="3"/>
  <c r="B61" i="3"/>
  <c r="B151" i="3"/>
  <c r="B102" i="3"/>
  <c r="B66" i="3"/>
  <c r="B130" i="3"/>
  <c r="B34" i="3"/>
  <c r="B157" i="3"/>
  <c r="B207" i="3"/>
  <c r="B104" i="3"/>
  <c r="B163" i="3"/>
  <c r="B101" i="3"/>
  <c r="B100" i="3"/>
  <c r="B182" i="3"/>
  <c r="B12" i="3"/>
  <c r="B37" i="3"/>
  <c r="B22" i="3"/>
  <c r="B119" i="3"/>
  <c r="B160" i="3"/>
  <c r="B105" i="3"/>
  <c r="B114" i="3"/>
  <c r="B67" i="3"/>
  <c r="B84" i="3"/>
  <c r="B175" i="3"/>
  <c r="B29" i="3"/>
  <c r="B206" i="3"/>
  <c r="B159" i="3"/>
  <c r="B32" i="3"/>
  <c r="B121" i="3"/>
  <c r="B171" i="3"/>
  <c r="B164" i="3"/>
  <c r="B44" i="3"/>
  <c r="B14" i="3"/>
  <c r="B185" i="3"/>
  <c r="B58" i="3"/>
  <c r="B194" i="3"/>
  <c r="B155" i="3"/>
  <c r="B26" i="3"/>
  <c r="B148" i="3"/>
  <c r="B198" i="3"/>
  <c r="B20" i="3"/>
  <c r="B193" i="3"/>
  <c r="B71" i="3"/>
  <c r="B140" i="3"/>
  <c r="B24" i="3"/>
  <c r="B109" i="3"/>
  <c r="B177" i="3"/>
  <c r="B122" i="3"/>
  <c r="B92" i="3"/>
  <c r="B158" i="3"/>
  <c r="B128" i="3"/>
  <c r="B169" i="3"/>
  <c r="B90" i="3"/>
  <c r="B41" i="3"/>
  <c r="B178" i="3"/>
  <c r="B98" i="3"/>
  <c r="B123" i="3"/>
  <c r="B59" i="3"/>
  <c r="B18" i="3"/>
  <c r="B116" i="3"/>
  <c r="B76" i="3"/>
  <c r="B166" i="3"/>
  <c r="B85" i="3"/>
  <c r="B184" i="3"/>
  <c r="B113" i="3"/>
  <c r="B138" i="3"/>
  <c r="B63" i="3"/>
  <c r="B108" i="3"/>
  <c r="B174" i="3"/>
  <c r="B9" i="3"/>
  <c r="B68" i="3"/>
  <c r="B127" i="3"/>
  <c r="B145" i="3"/>
  <c r="B195" i="3"/>
  <c r="B181" i="3"/>
  <c r="B126" i="3"/>
  <c r="B83" i="3"/>
  <c r="B25" i="3"/>
  <c r="B91" i="3"/>
  <c r="B19" i="3"/>
  <c r="B54" i="3"/>
  <c r="B81" i="3"/>
  <c r="B56" i="3"/>
  <c r="B199" i="3"/>
  <c r="B47" i="3"/>
  <c r="B60" i="3"/>
  <c r="B150" i="3"/>
  <c r="B200" i="3"/>
  <c r="B129" i="3"/>
  <c r="B202" i="3"/>
  <c r="B147" i="3"/>
  <c r="B188" i="3"/>
  <c r="B133" i="3"/>
  <c r="B31" i="3"/>
  <c r="B110" i="3"/>
  <c r="B65" i="3"/>
  <c r="B16" i="3"/>
  <c r="B72" i="3"/>
  <c r="B73" i="3"/>
  <c r="B173" i="3"/>
  <c r="B95" i="3"/>
  <c r="B51" i="3"/>
  <c r="B144" i="3"/>
  <c r="B201" i="3"/>
  <c r="B137" i="3"/>
  <c r="B82" i="3"/>
  <c r="B49" i="3"/>
  <c r="B17" i="3"/>
  <c r="B146" i="3"/>
  <c r="B203" i="3"/>
  <c r="B139" i="3"/>
  <c r="B75" i="3"/>
  <c r="B42" i="3"/>
  <c r="B10" i="3"/>
  <c r="B132" i="3"/>
  <c r="B141" i="3"/>
  <c r="B43" i="3"/>
  <c r="B118" i="3"/>
  <c r="B143" i="3"/>
  <c r="B28" i="3"/>
  <c r="B120" i="3"/>
  <c r="B97" i="3"/>
  <c r="B186" i="3"/>
  <c r="B99" i="3"/>
  <c r="B30" i="3"/>
  <c r="B197" i="3"/>
  <c r="B23" i="3"/>
  <c r="B167" i="3"/>
  <c r="B48" i="3"/>
  <c r="B52" i="3"/>
  <c r="B125" i="3"/>
  <c r="B35" i="3"/>
  <c r="B191" i="3"/>
  <c r="B69" i="3"/>
  <c r="B168" i="3"/>
  <c r="B78" i="3"/>
  <c r="B170" i="3"/>
  <c r="B131" i="3"/>
  <c r="B124" i="3"/>
  <c r="B88" i="3"/>
  <c r="B15" i="3"/>
  <c r="B183" i="3"/>
  <c r="B57" i="3"/>
  <c r="B13" i="3"/>
  <c r="B161" i="3"/>
  <c r="B62" i="3"/>
  <c r="B154" i="3"/>
  <c r="B115" i="3"/>
  <c r="B46" i="3"/>
  <c r="B172" i="3"/>
  <c r="B165" i="3"/>
  <c r="B39" i="3"/>
  <c r="B142" i="3"/>
  <c r="B89" i="3"/>
  <c r="B40" i="3"/>
  <c r="B53" i="3"/>
  <c r="B189" i="3"/>
  <c r="B93" i="3"/>
  <c r="B27" i="3"/>
  <c r="B134" i="3"/>
  <c r="B111" i="3"/>
  <c r="B36" i="3"/>
  <c r="B136" i="3"/>
  <c r="B86" i="3"/>
  <c r="B21" i="3"/>
  <c r="B106" i="3"/>
  <c r="B87" i="3"/>
  <c r="B156" i="3"/>
  <c r="B149" i="3"/>
  <c r="B64" i="3"/>
  <c r="B190" i="3"/>
  <c r="B94" i="3"/>
  <c r="B103" i="3"/>
  <c r="B55" i="3"/>
</calcChain>
</file>

<file path=xl/sharedStrings.xml><?xml version="1.0" encoding="utf-8"?>
<sst xmlns="http://schemas.openxmlformats.org/spreadsheetml/2006/main" count="1354" uniqueCount="217">
  <si>
    <t>Manitou Ridge Men's Club</t>
  </si>
  <si>
    <t>THIS TAB IS FOR PRINTING, IT'S READY TO GO, JUST HIT THE PRINT BUTTON</t>
  </si>
  <si>
    <t>King of the Ridge Standings</t>
  </si>
  <si>
    <t>DO NOT ENTER OR CHANGE ANYTHING ON THIS TAB!!!!!</t>
  </si>
  <si>
    <t>Top 19 + ties qualify</t>
  </si>
  <si>
    <t>Tourney</t>
  </si>
  <si>
    <t>Sweeps</t>
  </si>
  <si>
    <t>Total</t>
  </si>
  <si>
    <t>DC</t>
  </si>
  <si>
    <t>ENTER POINTS ONLY, DO NOT DELETE, INSERT, MOVE OR SORT ANYTHING</t>
  </si>
  <si>
    <t>THIS SHOULD BE READY TO PRINT</t>
  </si>
  <si>
    <t>King of the Ridge Points - 2023</t>
  </si>
  <si>
    <t>TOURNAMENT POINTS</t>
  </si>
  <si>
    <t>WEEKEND SWEEPS POINTS</t>
  </si>
  <si>
    <t xml:space="preserve"> </t>
  </si>
  <si>
    <t>Open</t>
  </si>
  <si>
    <t>2-2 Ball</t>
  </si>
  <si>
    <t>Mem</t>
  </si>
  <si>
    <t>Mod</t>
  </si>
  <si>
    <t>Shamble</t>
  </si>
  <si>
    <t>4th</t>
  </si>
  <si>
    <t>3 of 4</t>
  </si>
  <si>
    <t>Members</t>
  </si>
  <si>
    <t>Club</t>
  </si>
  <si>
    <t>Quota</t>
  </si>
  <si>
    <t>Labor</t>
  </si>
  <si>
    <t>6-6-6</t>
  </si>
  <si>
    <t>NOTE: If player does not play in a tournament but does play in the Sweeps event that</t>
  </si>
  <si>
    <t>Scram</t>
  </si>
  <si>
    <t>2 BB</t>
  </si>
  <si>
    <t>Day</t>
  </si>
  <si>
    <t>Stable</t>
  </si>
  <si>
    <t>July</t>
  </si>
  <si>
    <t>Best Ball</t>
  </si>
  <si>
    <t>Choice</t>
  </si>
  <si>
    <t>Champ</t>
  </si>
  <si>
    <t>Points</t>
  </si>
  <si>
    <t>weekend he earns sweeps points.  Enter those in the "Tourney Weekend" column.</t>
  </si>
  <si>
    <t xml:space="preserve">TOTAL </t>
  </si>
  <si>
    <t>END</t>
  </si>
  <si>
    <t>Singles</t>
  </si>
  <si>
    <t>Doubles</t>
  </si>
  <si>
    <t>Tourn</t>
  </si>
  <si>
    <t>Sweep</t>
  </si>
  <si>
    <t>KOR</t>
  </si>
  <si>
    <t>Player</t>
  </si>
  <si>
    <t>Challenge</t>
  </si>
  <si>
    <t>Weekend</t>
  </si>
  <si>
    <t>POINTS</t>
  </si>
  <si>
    <t>Tomaszewski, Jon</t>
  </si>
  <si>
    <t>ENTER POINTS ONLY - DO NOT INSERT</t>
  </si>
  <si>
    <t>Abbott, Rob</t>
  </si>
  <si>
    <t>DELETE, MOVE OR SORT ANYTHING</t>
  </si>
  <si>
    <t>Abel, Mike</t>
  </si>
  <si>
    <t>Amsden, Larry</t>
  </si>
  <si>
    <t>Anderson, Craig</t>
  </si>
  <si>
    <t>Anderson, Lynn</t>
  </si>
  <si>
    <t>Anderson, Steven</t>
  </si>
  <si>
    <t>Andrews, Greg</t>
  </si>
  <si>
    <t>Bahrke, Thomas</t>
  </si>
  <si>
    <t>Bailey, Mike</t>
  </si>
  <si>
    <t>Baregi, Tom</t>
  </si>
  <si>
    <t>Beaurline, CJ</t>
  </si>
  <si>
    <t>Beier, Bob</t>
  </si>
  <si>
    <t>Belden, Ray Jr</t>
  </si>
  <si>
    <t>Berger, Jay</t>
  </si>
  <si>
    <t>Biebighauser, Bernie</t>
  </si>
  <si>
    <t>Blegen, Gunnar</t>
  </si>
  <si>
    <t>Butkovich, George</t>
  </si>
  <si>
    <t>Campion, Donny</t>
  </si>
  <si>
    <t>Carroll, Jim</t>
  </si>
  <si>
    <t>Carroll, Ty</t>
  </si>
  <si>
    <t>Clemings, BJ</t>
  </si>
  <si>
    <t>Clemings, Bob</t>
  </si>
  <si>
    <t>Conrad, Max</t>
  </si>
  <si>
    <t>Conrad, Spencer</t>
  </si>
  <si>
    <t>Crimmins, Ryan</t>
  </si>
  <si>
    <t>Cook, Matt</t>
  </si>
  <si>
    <t>Danielson, Adam</t>
  </si>
  <si>
    <t>Davis, Joe</t>
  </si>
  <si>
    <t>Degel, Mike</t>
  </si>
  <si>
    <t>Dircks, Bill</t>
  </si>
  <si>
    <t>Dolan, Michael</t>
  </si>
  <si>
    <t>Donnelly, Mike</t>
  </si>
  <si>
    <t>Donovan, Dan</t>
  </si>
  <si>
    <t>Donovan, Shawn</t>
  </si>
  <si>
    <t>Dyer, Jeff</t>
  </si>
  <si>
    <t>Ebnet, Zach</t>
  </si>
  <si>
    <t>Eide, Tom</t>
  </si>
  <si>
    <t>Eriksson, Carl</t>
  </si>
  <si>
    <t>Frascone, Kevin</t>
  </si>
  <si>
    <t>Friberg, Chris</t>
  </si>
  <si>
    <t>Furey, Mike</t>
  </si>
  <si>
    <t>Gadbois, Tom</t>
  </si>
  <si>
    <t>Gibson, Mike</t>
  </si>
  <si>
    <t>Gillen, Tom</t>
  </si>
  <si>
    <t>Glasow, Kevin</t>
  </si>
  <si>
    <t>Grottke, Matt</t>
  </si>
  <si>
    <t>Hall, Steve</t>
  </si>
  <si>
    <t>Hanna, Bob</t>
  </si>
  <si>
    <t>Hanson, Chuck</t>
  </si>
  <si>
    <t>Hanson, Terry</t>
  </si>
  <si>
    <t>Harrison, David</t>
  </si>
  <si>
    <t>Hartenberg, Bryan</t>
  </si>
  <si>
    <t>Hauer, Justin</t>
  </si>
  <si>
    <t>Hernandez, Dave</t>
  </si>
  <si>
    <t>Heurung, Bob</t>
  </si>
  <si>
    <t>Hodd, Rod</t>
  </si>
  <si>
    <t>Hoye, Bob</t>
  </si>
  <si>
    <t xml:space="preserve">Hubbard, Dave </t>
  </si>
  <si>
    <t>Hubbard, Greg</t>
  </si>
  <si>
    <t>Jamnik, Joel</t>
  </si>
  <si>
    <t>Jamnik, Josh</t>
  </si>
  <si>
    <t>Janke, John</t>
  </si>
  <si>
    <t>Jansen, Jim Sr</t>
  </si>
  <si>
    <t>Jansen, Jim Jr</t>
  </si>
  <si>
    <t>Jarombek, Andy</t>
  </si>
  <si>
    <t>Jensen, Jim</t>
  </si>
  <si>
    <t>Johnson, Bones</t>
  </si>
  <si>
    <t>Kampf, Jeff</t>
  </si>
  <si>
    <t>Kangas, Luther</t>
  </si>
  <si>
    <t>Kantola, Willy</t>
  </si>
  <si>
    <t>Kelsey, Chris</t>
  </si>
  <si>
    <t>KinneyKevin</t>
  </si>
  <si>
    <t>Knetsch, Elliot</t>
  </si>
  <si>
    <t>Kohler, Don</t>
  </si>
  <si>
    <t>Kokaisel,  John Jr</t>
  </si>
  <si>
    <t>Kokaisel, John Sr</t>
  </si>
  <si>
    <t>Korf, Nate</t>
  </si>
  <si>
    <t>Kotzmacher, Mike</t>
  </si>
  <si>
    <t>Kunz, George</t>
  </si>
  <si>
    <t>Kunz, Jim</t>
  </si>
  <si>
    <t>Larson, Rob</t>
  </si>
  <si>
    <t>Larson, Sean</t>
  </si>
  <si>
    <t>Lemon, Andy</t>
  </si>
  <si>
    <t>Linde, John</t>
  </si>
  <si>
    <t>Lindemoen, Mike</t>
  </si>
  <si>
    <t>Lindemoen, Ron</t>
  </si>
  <si>
    <t>Lund, Ben</t>
  </si>
  <si>
    <t>Lyke, Mark</t>
  </si>
  <si>
    <t>Lynch, Scott</t>
  </si>
  <si>
    <t>Machado, Josh</t>
  </si>
  <si>
    <t>Marchio, Stan</t>
  </si>
  <si>
    <t>Mariano, Frank</t>
  </si>
  <si>
    <t>Martin, Trent</t>
  </si>
  <si>
    <t>Martinucci, David</t>
  </si>
  <si>
    <t>Mattson, Jerry</t>
  </si>
  <si>
    <t>McFarlane, Pat</t>
  </si>
  <si>
    <t>McKinnon, Mathew</t>
  </si>
  <si>
    <t>Mielzarek, Mark</t>
  </si>
  <si>
    <t>Mooney, Andrew</t>
  </si>
  <si>
    <t>Mooney, Steve</t>
  </si>
  <si>
    <t>Moore, Bryant</t>
  </si>
  <si>
    <t>DO NOT USE</t>
  </si>
  <si>
    <t>Morse, Zach</t>
  </si>
  <si>
    <t>Mroszak, Jim</t>
  </si>
  <si>
    <t>Nash, Greg</t>
  </si>
  <si>
    <t>Nash, Mike</t>
  </si>
  <si>
    <t>Nichols, Tim</t>
  </si>
  <si>
    <t>O'Keefe, Dennis</t>
  </si>
  <si>
    <t>O'Keefe, Jim</t>
  </si>
  <si>
    <t>O'Leary, Sean</t>
  </si>
  <si>
    <t>Paschke, Tom</t>
  </si>
  <si>
    <t>Phillips, Rick</t>
  </si>
  <si>
    <t>Pierson, Ken</t>
  </si>
  <si>
    <t>Podobinski, Jerry</t>
  </si>
  <si>
    <t>Preese, Steve</t>
  </si>
  <si>
    <t>Reipke, Bob</t>
  </si>
  <si>
    <t>Rhode, Jason</t>
  </si>
  <si>
    <t>Rhodes, Justin</t>
  </si>
  <si>
    <t>Rhodes, Mike</t>
  </si>
  <si>
    <t>Rubbelke, Joe</t>
  </si>
  <si>
    <t>Rubbelke, Nate</t>
  </si>
  <si>
    <t>Russell, Greg</t>
  </si>
  <si>
    <t>Salminen, Gary</t>
  </si>
  <si>
    <t>Sinna, Joel</t>
  </si>
  <si>
    <t>St. Marie, Aaron</t>
  </si>
  <si>
    <t>Stepaniak, Cory</t>
  </si>
  <si>
    <t>Stepnick, Ed</t>
  </si>
  <si>
    <t>Stoltzman, Gary</t>
  </si>
  <si>
    <t>Stout, Pete</t>
  </si>
  <si>
    <t>Stuhr, Colin</t>
  </si>
  <si>
    <t>Swenson, Gary</t>
  </si>
  <si>
    <t>Taylor, Alex</t>
  </si>
  <si>
    <t>Thoemke, Ryan</t>
  </si>
  <si>
    <t>Timm, Brent</t>
  </si>
  <si>
    <t>Tomaszewsk, Steve</t>
  </si>
  <si>
    <t>Toy, Peter</t>
  </si>
  <si>
    <t>Troye, Ron</t>
  </si>
  <si>
    <t>Vittori, Dan</t>
  </si>
  <si>
    <t>Walker, Joe</t>
  </si>
  <si>
    <t>Wohlers, Brad</t>
  </si>
  <si>
    <t>Yorkovich, Ben</t>
  </si>
  <si>
    <t>Yorkovich, John</t>
  </si>
  <si>
    <t>Young, Mike</t>
  </si>
  <si>
    <t>Anderson, John</t>
  </si>
  <si>
    <t>Moore, RT</t>
  </si>
  <si>
    <t>Bradshaw, Nick</t>
  </si>
  <si>
    <t>Anderson Todd</t>
  </si>
  <si>
    <t>Dixon, Jake</t>
  </si>
  <si>
    <t>Kroll, Mark</t>
  </si>
  <si>
    <t>Erickson, Shaughn</t>
  </si>
  <si>
    <t>Ferguson, Lee</t>
  </si>
  <si>
    <t>Higgins, Rob</t>
  </si>
  <si>
    <t>Knetsch, Elliott</t>
  </si>
  <si>
    <t>Kuchera, Rick</t>
  </si>
  <si>
    <t>Kulstad, Tom</t>
  </si>
  <si>
    <t>McCrady, Troy</t>
  </si>
  <si>
    <t>Moody, Tim</t>
  </si>
  <si>
    <t>Paschke, Thomas</t>
  </si>
  <si>
    <t>Putney, Ron</t>
  </si>
  <si>
    <t>Russell, Mike</t>
  </si>
  <si>
    <t>Schmidt, Joe</t>
  </si>
  <si>
    <t>Smith, Joe</t>
  </si>
  <si>
    <t>Sottile, Mark</t>
  </si>
  <si>
    <t>Vanstrum, Erik</t>
  </si>
  <si>
    <t>Vanstrum, Kirk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</si>
</sst>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m/d"/>
    <numFmt numFmtId="165" formatCode="m/d;@"/>
    <numFmt numFmtId="166" formatCode="[$-409]mmmm\ d\,\ yyyy;@"/>
    <numFmt numFmtId="167" formatCode="0.00_);\(0.00\)"/>
    <numFmt numFmtId="168" formatCode="_(* #,##0_);_(* \(#,##0\);_(* &quot;-&quot;??_);_(@_)"/>
  </numFmts>
  <fonts count="1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i/>
      <u/>
      <sz val="1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  <charset val="204"/>
    </font>
    <font>
      <b/>
      <sz val="10"/>
      <color theme="1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 applyNumberFormat="0" applyFill="0" applyBorder="0" applyProtection="0">
      <alignment vertical="top" wrapText="1"/>
    </xf>
  </cellStyleXfs>
  <cellXfs count="7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2" fillId="0" borderId="0" xfId="0" applyFont="1"/>
    <xf numFmtId="0" fontId="5" fillId="0" borderId="0" xfId="0" applyFont="1"/>
    <xf numFmtId="165" fontId="4" fillId="0" borderId="0" xfId="0" applyNumberFormat="1" applyFont="1" applyAlignment="1">
      <alignment horizontal="center"/>
    </xf>
    <xf numFmtId="165" fontId="3" fillId="0" borderId="0" xfId="0" applyNumberFormat="1" applyFont="1"/>
    <xf numFmtId="0" fontId="3" fillId="0" borderId="0" xfId="0" applyFont="1" applyAlignment="1">
      <alignment horizontal="left" vertical="center"/>
    </xf>
    <xf numFmtId="16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/>
    <xf numFmtId="165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7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8" fillId="0" borderId="0" xfId="0" applyFont="1"/>
    <xf numFmtId="43" fontId="8" fillId="0" borderId="0" xfId="1" applyFont="1"/>
    <xf numFmtId="166" fontId="6" fillId="0" borderId="0" xfId="0" applyNumberFormat="1" applyFont="1" applyAlignment="1">
      <alignment horizontal="left"/>
    </xf>
    <xf numFmtId="2" fontId="8" fillId="0" borderId="0" xfId="0" applyNumberFormat="1" applyFont="1"/>
    <xf numFmtId="0" fontId="4" fillId="0" borderId="1" xfId="0" applyFont="1" applyBorder="1" applyAlignment="1">
      <alignment horizontal="center"/>
    </xf>
    <xf numFmtId="43" fontId="3" fillId="0" borderId="0" xfId="0" applyNumberFormat="1" applyFont="1" applyAlignment="1">
      <alignment horizontal="center"/>
    </xf>
    <xf numFmtId="168" fontId="3" fillId="0" borderId="0" xfId="0" applyNumberFormat="1" applyFont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0" fontId="9" fillId="2" borderId="0" xfId="0" applyFont="1" applyFill="1"/>
    <xf numFmtId="0" fontId="0" fillId="2" borderId="0" xfId="0" applyFill="1"/>
    <xf numFmtId="0" fontId="9" fillId="0" borderId="0" xfId="0" applyFont="1"/>
    <xf numFmtId="0" fontId="2" fillId="2" borderId="0" xfId="0" applyFont="1" applyFill="1"/>
    <xf numFmtId="0" fontId="6" fillId="0" borderId="0" xfId="0" applyFont="1"/>
    <xf numFmtId="2" fontId="6" fillId="0" borderId="0" xfId="0" applyNumberFormat="1" applyFont="1"/>
    <xf numFmtId="43" fontId="8" fillId="0" borderId="0" xfId="1" applyFont="1" applyFill="1"/>
    <xf numFmtId="0" fontId="1" fillId="0" borderId="0" xfId="0" applyFont="1"/>
    <xf numFmtId="43" fontId="6" fillId="0" borderId="0" xfId="1" applyFont="1"/>
    <xf numFmtId="43" fontId="6" fillId="0" borderId="0" xfId="1" applyFont="1" applyFill="1"/>
    <xf numFmtId="0" fontId="6" fillId="0" borderId="0" xfId="1" applyNumberFormat="1" applyFont="1"/>
    <xf numFmtId="0" fontId="6" fillId="0" borderId="0" xfId="0" applyFont="1" applyAlignment="1">
      <alignment horizontal="right"/>
    </xf>
    <xf numFmtId="164" fontId="10" fillId="0" borderId="0" xfId="0" applyNumberFormat="1" applyFont="1" applyAlignment="1">
      <alignment horizontal="center"/>
    </xf>
    <xf numFmtId="165" fontId="10" fillId="0" borderId="0" xfId="0" applyNumberFormat="1" applyFont="1" applyAlignment="1">
      <alignment horizontal="center"/>
    </xf>
    <xf numFmtId="0" fontId="11" fillId="0" borderId="0" xfId="0" applyFont="1"/>
    <xf numFmtId="43" fontId="10" fillId="0" borderId="0" xfId="0" applyNumberFormat="1" applyFont="1" applyAlignment="1">
      <alignment horizontal="center"/>
    </xf>
    <xf numFmtId="167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43" fontId="3" fillId="0" borderId="0" xfId="1" applyFont="1" applyFill="1" applyAlignment="1">
      <alignment horizontal="center"/>
    </xf>
    <xf numFmtId="43" fontId="10" fillId="0" borderId="0" xfId="1" applyFont="1" applyFill="1" applyAlignment="1">
      <alignment horizontal="center"/>
    </xf>
    <xf numFmtId="43" fontId="3" fillId="0" borderId="0" xfId="1" applyFont="1" applyFill="1" applyBorder="1" applyAlignment="1">
      <alignment horizontal="center"/>
    </xf>
    <xf numFmtId="165" fontId="1" fillId="0" borderId="0" xfId="0" applyNumberFormat="1" applyFont="1"/>
    <xf numFmtId="0" fontId="1" fillId="2" borderId="0" xfId="0" applyFont="1" applyFill="1"/>
    <xf numFmtId="164" fontId="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center"/>
    </xf>
    <xf numFmtId="0" fontId="13" fillId="0" borderId="0" xfId="0" applyFont="1"/>
    <xf numFmtId="43" fontId="10" fillId="0" borderId="0" xfId="1" applyFont="1" applyFill="1" applyBorder="1" applyAlignment="1">
      <alignment horizontal="center"/>
    </xf>
    <xf numFmtId="0" fontId="10" fillId="0" borderId="0" xfId="0" applyFont="1"/>
    <xf numFmtId="168" fontId="10" fillId="0" borderId="0" xfId="0" applyNumberFormat="1" applyFont="1" applyAlignment="1">
      <alignment horizontal="center"/>
    </xf>
    <xf numFmtId="164" fontId="10" fillId="0" borderId="0" xfId="0" quotePrefix="1" applyNumberFormat="1" applyFont="1" applyAlignment="1">
      <alignment horizontal="center"/>
    </xf>
    <xf numFmtId="2" fontId="0" fillId="0" borderId="0" xfId="0" applyNumberFormat="1"/>
    <xf numFmtId="1" fontId="0" fillId="0" borderId="0" xfId="0" applyNumberFormat="1"/>
    <xf numFmtId="165" fontId="14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1" fontId="1" fillId="0" borderId="0" xfId="1" applyNumberFormat="1" applyFont="1" applyFill="1" applyAlignment="1">
      <alignment horizontal="center"/>
    </xf>
    <xf numFmtId="1" fontId="11" fillId="0" borderId="0" xfId="1" applyNumberFormat="1" applyFont="1" applyFill="1" applyAlignment="1">
      <alignment horizontal="center"/>
    </xf>
    <xf numFmtId="1" fontId="11" fillId="0" borderId="0" xfId="0" applyNumberFormat="1" applyFont="1" applyAlignment="1">
      <alignment horizontal="center"/>
    </xf>
    <xf numFmtId="1" fontId="1" fillId="0" borderId="0" xfId="1" applyNumberFormat="1" applyFont="1" applyFill="1" applyBorder="1" applyAlignment="1">
      <alignment horizontal="center"/>
    </xf>
    <xf numFmtId="168" fontId="1" fillId="0" borderId="0" xfId="0" applyNumberFormat="1" applyFont="1" applyAlignment="1">
      <alignment horizontal="center"/>
    </xf>
    <xf numFmtId="167" fontId="3" fillId="0" borderId="0" xfId="0" applyNumberFormat="1" applyFont="1"/>
    <xf numFmtId="0" fontId="3" fillId="0" borderId="0" xfId="0" applyFont="1" applyAlignment="1">
      <alignment horizontal="left"/>
    </xf>
    <xf numFmtId="167" fontId="3" fillId="0" borderId="0" xfId="0" applyNumberFormat="1" applyFont="1" applyAlignment="1">
      <alignment horizontal="center" vertical="center"/>
    </xf>
    <xf numFmtId="0" fontId="2" fillId="0" borderId="3" xfId="0" applyFont="1" applyBorder="1"/>
    <xf numFmtId="0" fontId="6" fillId="0" borderId="3" xfId="0" applyFont="1" applyBorder="1"/>
    <xf numFmtId="2" fontId="6" fillId="0" borderId="3" xfId="0" applyNumberFormat="1" applyFont="1" applyBorder="1"/>
    <xf numFmtId="0" fontId="2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7F72DB0D-5AAD-1F4D-9641-7D37A9080EE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MensClub2013/AppData/Local/Temp/Temp1_KING%20OF%20RIDGE%20POINTS%202014%20Initial.xlsx%20(2).zip/2013_Mens_Club_Money_Leaders%2029Ap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ders"/>
      <sheetName val="DataEntry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7"/>
  <sheetViews>
    <sheetView tabSelected="1" topLeftCell="B15" workbookViewId="0">
      <selection activeCell="H23" sqref="H23"/>
    </sheetView>
  </sheetViews>
  <sheetFormatPr defaultColWidth="8.85546875" defaultRowHeight="15"/>
  <cols>
    <col min="1" max="1" width="5.28515625" hidden="1" customWidth="1"/>
    <col min="2" max="2" width="5.28515625" style="19" bestFit="1" customWidth="1"/>
    <col min="3" max="3" width="25.42578125" style="19" customWidth="1"/>
    <col min="4" max="5" width="9.7109375" style="20" customWidth="1"/>
    <col min="6" max="6" width="9.7109375" style="34" customWidth="1"/>
    <col min="7" max="7" width="3" style="20" customWidth="1"/>
    <col min="8" max="8" width="5.42578125" customWidth="1"/>
    <col min="9" max="9" width="8.7109375" customWidth="1"/>
    <col min="10" max="10" width="6.28515625" customWidth="1"/>
    <col min="11" max="11" width="6.42578125" bestFit="1" customWidth="1"/>
    <col min="12" max="12" width="7.42578125" bestFit="1" customWidth="1"/>
  </cols>
  <sheetData>
    <row r="1" spans="1:17" ht="15.75">
      <c r="A1" s="5"/>
      <c r="B1" s="32"/>
      <c r="C1" s="21" t="s">
        <v>0</v>
      </c>
      <c r="D1" s="36"/>
      <c r="E1" s="36"/>
      <c r="F1" s="37"/>
      <c r="G1" s="36"/>
      <c r="I1" s="28" t="s">
        <v>1</v>
      </c>
      <c r="J1" s="29"/>
      <c r="K1" s="29"/>
      <c r="L1" s="29"/>
      <c r="M1" s="29"/>
      <c r="N1" s="29"/>
      <c r="O1" s="29"/>
      <c r="P1" s="29"/>
      <c r="Q1" s="29"/>
    </row>
    <row r="2" spans="1:17" ht="15.75">
      <c r="A2" s="5"/>
      <c r="B2" s="32"/>
      <c r="C2" s="21" t="s">
        <v>2</v>
      </c>
      <c r="D2" s="36"/>
      <c r="E2" s="36"/>
      <c r="F2" s="37"/>
      <c r="G2" s="36"/>
      <c r="I2" s="30" t="s">
        <v>3</v>
      </c>
    </row>
    <row r="3" spans="1:17" ht="15.75">
      <c r="A3" s="5"/>
      <c r="B3" s="32"/>
      <c r="C3" s="21">
        <f ca="1">NOW()</f>
        <v>45182.379522337964</v>
      </c>
      <c r="D3" s="36"/>
      <c r="E3" s="36"/>
      <c r="F3" s="37"/>
      <c r="G3" s="36"/>
    </row>
    <row r="4" spans="1:17" ht="15.75">
      <c r="A4" s="5"/>
      <c r="B4" s="32"/>
      <c r="C4" s="32"/>
      <c r="D4" s="38"/>
      <c r="E4" s="38"/>
      <c r="F4" s="38"/>
      <c r="G4" s="36"/>
    </row>
    <row r="5" spans="1:17" ht="15.75">
      <c r="A5" s="5"/>
      <c r="B5" s="32"/>
      <c r="C5" s="32" t="s">
        <v>4</v>
      </c>
      <c r="D5" s="36"/>
      <c r="E5" s="36"/>
      <c r="F5" s="37"/>
      <c r="G5" s="36"/>
      <c r="I5" s="35"/>
      <c r="J5" s="35"/>
    </row>
    <row r="6" spans="1:17" ht="15.75">
      <c r="A6" s="5"/>
      <c r="B6" s="32"/>
      <c r="C6" s="32"/>
      <c r="D6" s="38" t="s">
        <v>5</v>
      </c>
      <c r="E6" s="38" t="s">
        <v>6</v>
      </c>
      <c r="F6" s="38" t="s">
        <v>7</v>
      </c>
      <c r="G6" s="36"/>
      <c r="I6" s="35"/>
      <c r="J6" s="35"/>
    </row>
    <row r="7" spans="1:17" ht="15.75">
      <c r="A7" s="5"/>
      <c r="B7" s="39" t="s">
        <v>8</v>
      </c>
      <c r="C7" s="32" t="str">
        <f>'Enter Points'!A8</f>
        <v>Tomaszewski, Jon</v>
      </c>
      <c r="D7" s="33">
        <f>'Enter Points'!P8</f>
        <v>21</v>
      </c>
      <c r="E7" s="32">
        <f>'Enter Points'!Z8</f>
        <v>2</v>
      </c>
      <c r="F7" s="33">
        <f>D7+E7</f>
        <v>23</v>
      </c>
      <c r="G7" s="36"/>
      <c r="I7" s="28" t="s">
        <v>1</v>
      </c>
      <c r="J7" s="29"/>
      <c r="K7" s="29"/>
      <c r="L7" s="29"/>
      <c r="M7" s="29"/>
      <c r="N7" s="29"/>
      <c r="O7" s="29"/>
      <c r="P7" s="29"/>
      <c r="Q7" s="29"/>
    </row>
    <row r="8" spans="1:17" ht="15.75">
      <c r="A8" s="5">
        <v>1</v>
      </c>
      <c r="B8" s="32">
        <f t="shared" ref="B8:B50" si="0">RANK(F8,$F$8:$F$207,)</f>
        <v>1</v>
      </c>
      <c r="C8" s="32" t="str">
        <f t="shared" ref="C8:C51" si="1">VLOOKUP(A8,KORSum,2,0)</f>
        <v>Hartenberg, Bryan</v>
      </c>
      <c r="D8" s="33">
        <f t="shared" ref="D8:D51" si="2">VLOOKUP(A8,KORSum,3,0)</f>
        <v>86</v>
      </c>
      <c r="E8" s="32">
        <f t="shared" ref="E8:E51" si="3">VLOOKUP(A8,KORSum,4,0)</f>
        <v>12</v>
      </c>
      <c r="F8" s="33">
        <f t="shared" ref="F8:F51" si="4">VLOOKUP(A8,KORSum,5,0)</f>
        <v>98</v>
      </c>
      <c r="G8" s="33"/>
      <c r="H8" s="5"/>
      <c r="I8" s="30" t="s">
        <v>3</v>
      </c>
    </row>
    <row r="9" spans="1:17" ht="15.75">
      <c r="A9" s="5">
        <v>2</v>
      </c>
      <c r="B9" s="32">
        <f t="shared" si="0"/>
        <v>2</v>
      </c>
      <c r="C9" s="32" t="str">
        <f t="shared" ref="C9:C50" si="5">VLOOKUP(A9,KORSum,2,0)</f>
        <v>Swenson, Gary</v>
      </c>
      <c r="D9" s="33">
        <f t="shared" ref="D9:D50" si="6">VLOOKUP(A9,KORSum,3,0)</f>
        <v>79</v>
      </c>
      <c r="E9" s="32">
        <f t="shared" ref="E9:E50" si="7">VLOOKUP(A9,KORSum,4,0)</f>
        <v>12</v>
      </c>
      <c r="F9" s="33">
        <f t="shared" ref="F9:F50" si="8">VLOOKUP(A9,KORSum,5,0)</f>
        <v>91</v>
      </c>
      <c r="G9" s="33"/>
      <c r="H9" s="5"/>
      <c r="I9" s="5"/>
      <c r="J9" s="5"/>
      <c r="K9" s="5"/>
      <c r="L9" s="5"/>
      <c r="M9" s="5"/>
      <c r="N9" s="5"/>
    </row>
    <row r="10" spans="1:17" ht="15.75">
      <c r="A10" s="5">
        <v>3</v>
      </c>
      <c r="B10" s="32">
        <f t="shared" si="0"/>
        <v>3</v>
      </c>
      <c r="C10" s="32" t="str">
        <f t="shared" si="5"/>
        <v>Johnson, Bones</v>
      </c>
      <c r="D10" s="33">
        <f t="shared" si="6"/>
        <v>78</v>
      </c>
      <c r="E10" s="32">
        <f t="shared" si="7"/>
        <v>10</v>
      </c>
      <c r="F10" s="33">
        <f t="shared" si="8"/>
        <v>88</v>
      </c>
      <c r="G10" s="33"/>
      <c r="H10" s="5"/>
      <c r="I10" s="5"/>
      <c r="J10" s="5"/>
      <c r="K10" s="5"/>
      <c r="L10" s="5"/>
      <c r="M10" s="5"/>
      <c r="N10" s="5"/>
    </row>
    <row r="11" spans="1:17" ht="15.75">
      <c r="A11" s="5">
        <v>4</v>
      </c>
      <c r="B11" s="32">
        <f t="shared" si="0"/>
        <v>4</v>
      </c>
      <c r="C11" s="32" t="str">
        <f t="shared" si="5"/>
        <v>Campion, Donny</v>
      </c>
      <c r="D11" s="33">
        <f t="shared" si="6"/>
        <v>75</v>
      </c>
      <c r="E11" s="32">
        <f t="shared" si="7"/>
        <v>12</v>
      </c>
      <c r="F11" s="33">
        <f t="shared" si="8"/>
        <v>87</v>
      </c>
      <c r="G11" s="33"/>
      <c r="H11" s="5"/>
      <c r="I11" s="5"/>
      <c r="J11" s="5"/>
      <c r="K11" s="5"/>
      <c r="L11" s="5"/>
      <c r="M11" s="5"/>
      <c r="N11" s="5"/>
    </row>
    <row r="12" spans="1:17" ht="15.75">
      <c r="A12" s="5">
        <v>5</v>
      </c>
      <c r="B12" s="32">
        <f t="shared" si="0"/>
        <v>4</v>
      </c>
      <c r="C12" s="32" t="str">
        <f t="shared" si="5"/>
        <v>Harrison, David</v>
      </c>
      <c r="D12" s="33">
        <f t="shared" si="6"/>
        <v>75</v>
      </c>
      <c r="E12" s="32">
        <f t="shared" si="7"/>
        <v>12</v>
      </c>
      <c r="F12" s="33">
        <f t="shared" si="8"/>
        <v>87</v>
      </c>
      <c r="G12" s="33"/>
      <c r="H12" s="5"/>
      <c r="I12" s="5"/>
      <c r="J12" s="5"/>
      <c r="K12" s="5"/>
      <c r="L12" s="5"/>
      <c r="M12" s="5"/>
      <c r="N12" s="5"/>
    </row>
    <row r="13" spans="1:17" ht="15.75">
      <c r="A13" s="5">
        <v>6</v>
      </c>
      <c r="B13" s="32">
        <f t="shared" si="0"/>
        <v>4</v>
      </c>
      <c r="C13" s="32" t="str">
        <f>VLOOKUP(A13,KORSum,2,0)</f>
        <v>Stepaniak, Cory</v>
      </c>
      <c r="D13" s="33">
        <f t="shared" si="6"/>
        <v>85</v>
      </c>
      <c r="E13" s="32">
        <f t="shared" si="7"/>
        <v>2</v>
      </c>
      <c r="F13" s="33">
        <f t="shared" si="8"/>
        <v>87</v>
      </c>
      <c r="G13" s="33"/>
      <c r="H13" s="5"/>
      <c r="I13" s="28" t="s">
        <v>1</v>
      </c>
      <c r="J13" s="29"/>
      <c r="K13" s="29"/>
      <c r="L13" s="29"/>
      <c r="M13" s="29"/>
      <c r="N13" s="29"/>
      <c r="O13" s="29"/>
      <c r="P13" s="29"/>
      <c r="Q13" s="29"/>
    </row>
    <row r="14" spans="1:17" ht="15.75">
      <c r="A14" s="5">
        <v>7</v>
      </c>
      <c r="B14" s="32">
        <f t="shared" si="0"/>
        <v>7</v>
      </c>
      <c r="C14" s="32" t="str">
        <f t="shared" si="5"/>
        <v>Butkovich, George</v>
      </c>
      <c r="D14" s="33">
        <f t="shared" si="6"/>
        <v>80</v>
      </c>
      <c r="E14" s="32">
        <f t="shared" si="7"/>
        <v>6</v>
      </c>
      <c r="F14" s="33">
        <f t="shared" si="8"/>
        <v>86</v>
      </c>
      <c r="G14" s="33"/>
      <c r="H14" s="5"/>
      <c r="I14" s="30" t="s">
        <v>3</v>
      </c>
    </row>
    <row r="15" spans="1:17" ht="15.75">
      <c r="A15" s="5">
        <v>8</v>
      </c>
      <c r="B15" s="32">
        <f t="shared" si="0"/>
        <v>8</v>
      </c>
      <c r="C15" s="32" t="str">
        <f t="shared" si="5"/>
        <v>Moore, RT</v>
      </c>
      <c r="D15" s="33">
        <f t="shared" si="6"/>
        <v>71</v>
      </c>
      <c r="E15" s="32">
        <f t="shared" si="7"/>
        <v>12</v>
      </c>
      <c r="F15" s="33">
        <f t="shared" si="8"/>
        <v>83</v>
      </c>
      <c r="G15" s="33"/>
      <c r="H15" s="5"/>
      <c r="I15" s="5"/>
      <c r="J15" s="5"/>
      <c r="K15" s="5"/>
      <c r="L15" s="5"/>
      <c r="M15" s="5"/>
      <c r="N15" s="5"/>
    </row>
    <row r="16" spans="1:17" ht="15.75">
      <c r="A16" s="5">
        <v>9</v>
      </c>
      <c r="B16" s="32">
        <f t="shared" si="0"/>
        <v>9</v>
      </c>
      <c r="C16" s="32" t="str">
        <f t="shared" si="5"/>
        <v>St. Marie, Aaron</v>
      </c>
      <c r="D16" s="33">
        <f t="shared" si="6"/>
        <v>67</v>
      </c>
      <c r="E16" s="32">
        <f t="shared" si="7"/>
        <v>14</v>
      </c>
      <c r="F16" s="33">
        <f t="shared" si="8"/>
        <v>81</v>
      </c>
      <c r="G16" s="33"/>
      <c r="H16" s="5"/>
      <c r="I16" s="5"/>
      <c r="J16" s="5"/>
      <c r="K16" s="5"/>
      <c r="L16" s="5"/>
      <c r="M16" s="5"/>
      <c r="N16" s="5"/>
    </row>
    <row r="17" spans="1:17" ht="15.75">
      <c r="A17" s="5">
        <v>10</v>
      </c>
      <c r="B17" s="32">
        <f t="shared" si="0"/>
        <v>10</v>
      </c>
      <c r="C17" s="32" t="str">
        <f t="shared" si="5"/>
        <v>Podobinski, Jerry</v>
      </c>
      <c r="D17" s="33">
        <f t="shared" si="6"/>
        <v>69</v>
      </c>
      <c r="E17" s="32">
        <f t="shared" si="7"/>
        <v>10</v>
      </c>
      <c r="F17" s="33">
        <f t="shared" si="8"/>
        <v>79</v>
      </c>
      <c r="G17" s="33"/>
      <c r="H17" s="5"/>
      <c r="I17" s="5"/>
      <c r="J17" s="5"/>
      <c r="K17" s="5"/>
      <c r="L17" s="5"/>
      <c r="M17" s="5"/>
      <c r="N17" s="5"/>
    </row>
    <row r="18" spans="1:17" ht="15.75">
      <c r="A18" s="5">
        <v>11</v>
      </c>
      <c r="B18" s="32">
        <f t="shared" si="0"/>
        <v>11</v>
      </c>
      <c r="C18" s="32" t="str">
        <f t="shared" si="5"/>
        <v>Bailey, Mike</v>
      </c>
      <c r="D18" s="33">
        <f t="shared" si="6"/>
        <v>74</v>
      </c>
      <c r="E18" s="32">
        <f t="shared" si="7"/>
        <v>4</v>
      </c>
      <c r="F18" s="33">
        <f t="shared" si="8"/>
        <v>78</v>
      </c>
      <c r="G18" s="33"/>
      <c r="H18" s="5"/>
    </row>
    <row r="19" spans="1:17" ht="15.75">
      <c r="A19" s="5">
        <v>12</v>
      </c>
      <c r="B19" s="32">
        <f t="shared" si="0"/>
        <v>11</v>
      </c>
      <c r="C19" s="32" t="str">
        <f>VLOOKUP(A19,KORSum,2,0)</f>
        <v>Tomaszewsk, Steve</v>
      </c>
      <c r="D19" s="33">
        <f t="shared" si="6"/>
        <v>70</v>
      </c>
      <c r="E19" s="32">
        <f t="shared" si="7"/>
        <v>8</v>
      </c>
      <c r="F19" s="33">
        <f t="shared" si="8"/>
        <v>78</v>
      </c>
      <c r="G19" s="33"/>
      <c r="H19" s="5"/>
      <c r="I19" s="28" t="s">
        <v>1</v>
      </c>
      <c r="J19" s="29"/>
      <c r="K19" s="29"/>
      <c r="L19" s="29"/>
      <c r="M19" s="29"/>
      <c r="N19" s="29"/>
      <c r="O19" s="29"/>
      <c r="P19" s="29"/>
      <c r="Q19" s="29"/>
    </row>
    <row r="20" spans="1:17" ht="15.75">
      <c r="A20" s="5">
        <v>13</v>
      </c>
      <c r="B20" s="32">
        <f t="shared" si="0"/>
        <v>13</v>
      </c>
      <c r="C20" s="32" t="str">
        <f t="shared" si="5"/>
        <v>Jamnik, Joel</v>
      </c>
      <c r="D20" s="33">
        <f t="shared" si="6"/>
        <v>60</v>
      </c>
      <c r="E20" s="32">
        <f t="shared" si="7"/>
        <v>14</v>
      </c>
      <c r="F20" s="33">
        <f t="shared" si="8"/>
        <v>74</v>
      </c>
      <c r="G20" s="33"/>
      <c r="H20" s="5"/>
      <c r="I20" s="30" t="s">
        <v>3</v>
      </c>
    </row>
    <row r="21" spans="1:17" ht="15.75">
      <c r="A21" s="5">
        <v>14</v>
      </c>
      <c r="B21" s="32">
        <f t="shared" si="0"/>
        <v>14</v>
      </c>
      <c r="C21" s="32" t="str">
        <f t="shared" si="5"/>
        <v>Mroszak, Jim</v>
      </c>
      <c r="D21" s="33">
        <f t="shared" si="6"/>
        <v>59</v>
      </c>
      <c r="E21" s="32">
        <f t="shared" si="7"/>
        <v>14</v>
      </c>
      <c r="F21" s="33">
        <f t="shared" si="8"/>
        <v>73</v>
      </c>
      <c r="G21" s="33"/>
      <c r="H21" s="5"/>
      <c r="I21" s="5"/>
      <c r="J21" s="5"/>
      <c r="K21" s="5"/>
      <c r="L21" s="5"/>
      <c r="M21" s="5"/>
      <c r="N21" s="5"/>
    </row>
    <row r="22" spans="1:17" ht="15.75">
      <c r="A22" s="5">
        <v>15</v>
      </c>
      <c r="B22" s="32">
        <f t="shared" si="0"/>
        <v>15</v>
      </c>
      <c r="C22" s="32" t="str">
        <f t="shared" si="5"/>
        <v>Clemings, BJ</v>
      </c>
      <c r="D22" s="33">
        <f t="shared" si="6"/>
        <v>56</v>
      </c>
      <c r="E22" s="32">
        <f t="shared" si="7"/>
        <v>14</v>
      </c>
      <c r="F22" s="33">
        <f t="shared" si="8"/>
        <v>70</v>
      </c>
      <c r="G22" s="33"/>
      <c r="H22" s="5"/>
      <c r="I22" s="5"/>
      <c r="J22" s="5"/>
      <c r="K22" s="5"/>
      <c r="L22" s="5"/>
      <c r="M22" s="5"/>
      <c r="N22" s="5"/>
    </row>
    <row r="23" spans="1:17" ht="15.75">
      <c r="A23" s="5">
        <v>16</v>
      </c>
      <c r="B23" s="32">
        <f t="shared" si="0"/>
        <v>16</v>
      </c>
      <c r="C23" s="32" t="str">
        <f t="shared" si="5"/>
        <v>Frascone, Kevin</v>
      </c>
      <c r="D23" s="33">
        <f t="shared" si="6"/>
        <v>57</v>
      </c>
      <c r="E23" s="32">
        <f t="shared" si="7"/>
        <v>12</v>
      </c>
      <c r="F23" s="33">
        <f t="shared" si="8"/>
        <v>69</v>
      </c>
      <c r="G23" s="33"/>
      <c r="H23" s="5"/>
      <c r="I23" s="5"/>
      <c r="J23" s="5"/>
      <c r="K23" s="5"/>
      <c r="L23" s="5"/>
      <c r="M23" s="5"/>
      <c r="N23" s="5"/>
    </row>
    <row r="24" spans="1:17" ht="15.75">
      <c r="A24" s="5">
        <v>17</v>
      </c>
      <c r="B24" s="32">
        <f t="shared" si="0"/>
        <v>17</v>
      </c>
      <c r="C24" s="32" t="str">
        <f t="shared" si="5"/>
        <v>Hoye, Bob</v>
      </c>
      <c r="D24" s="33">
        <f t="shared" si="6"/>
        <v>54</v>
      </c>
      <c r="E24" s="32">
        <f t="shared" si="7"/>
        <v>14</v>
      </c>
      <c r="F24" s="33">
        <f t="shared" si="8"/>
        <v>68</v>
      </c>
      <c r="G24" s="33"/>
      <c r="H24" s="5"/>
      <c r="I24" s="5"/>
      <c r="J24" s="5"/>
      <c r="K24" s="5"/>
      <c r="L24" s="5"/>
      <c r="M24" s="5"/>
      <c r="N24" s="5"/>
    </row>
    <row r="25" spans="1:17" ht="15.75">
      <c r="A25" s="5">
        <v>18</v>
      </c>
      <c r="B25" s="32">
        <f t="shared" si="0"/>
        <v>18</v>
      </c>
      <c r="C25" s="32" t="str">
        <f t="shared" si="5"/>
        <v>Beier, Bob</v>
      </c>
      <c r="D25" s="33">
        <f t="shared" si="6"/>
        <v>57</v>
      </c>
      <c r="E25" s="32">
        <f t="shared" si="7"/>
        <v>10</v>
      </c>
      <c r="F25" s="33">
        <f t="shared" si="8"/>
        <v>67</v>
      </c>
      <c r="G25" s="33"/>
      <c r="H25" s="5"/>
      <c r="I25" s="28" t="s">
        <v>1</v>
      </c>
      <c r="J25" s="29"/>
      <c r="K25" s="29"/>
      <c r="L25" s="29"/>
      <c r="M25" s="29"/>
      <c r="N25" s="29"/>
      <c r="O25" s="29"/>
      <c r="P25" s="29"/>
      <c r="Q25" s="29"/>
    </row>
    <row r="26" spans="1:17" s="5" customFormat="1" ht="15.75">
      <c r="A26" s="5">
        <v>19</v>
      </c>
      <c r="B26" s="32">
        <f t="shared" si="0"/>
        <v>19</v>
      </c>
      <c r="C26" s="32" t="str">
        <f t="shared" si="5"/>
        <v>Kunz, George</v>
      </c>
      <c r="D26" s="33">
        <f t="shared" si="6"/>
        <v>52</v>
      </c>
      <c r="E26" s="32">
        <f t="shared" si="7"/>
        <v>14</v>
      </c>
      <c r="F26" s="33">
        <f t="shared" si="8"/>
        <v>66</v>
      </c>
      <c r="G26" s="33"/>
      <c r="I26" s="30" t="s">
        <v>3</v>
      </c>
    </row>
    <row r="27" spans="1:17" s="5" customFormat="1" ht="15.75">
      <c r="A27" s="5">
        <v>20</v>
      </c>
      <c r="B27" s="75">
        <f t="shared" si="0"/>
        <v>19</v>
      </c>
      <c r="C27" s="75" t="str">
        <f t="shared" si="5"/>
        <v>Timm, Brent</v>
      </c>
      <c r="D27" s="76">
        <f t="shared" si="6"/>
        <v>56</v>
      </c>
      <c r="E27" s="75">
        <f t="shared" si="7"/>
        <v>10</v>
      </c>
      <c r="F27" s="76">
        <f t="shared" si="8"/>
        <v>66</v>
      </c>
      <c r="G27" s="76"/>
      <c r="H27" s="74"/>
    </row>
    <row r="28" spans="1:17" s="5" customFormat="1" ht="15.75">
      <c r="A28" s="5">
        <v>21</v>
      </c>
      <c r="B28" s="19">
        <f t="shared" si="0"/>
        <v>21</v>
      </c>
      <c r="C28" s="19" t="str">
        <f t="shared" si="5"/>
        <v>Conrad, Max</v>
      </c>
      <c r="D28" s="22">
        <f t="shared" si="6"/>
        <v>59</v>
      </c>
      <c r="E28" s="19">
        <f t="shared" si="7"/>
        <v>6</v>
      </c>
      <c r="F28" s="22">
        <f t="shared" si="8"/>
        <v>65</v>
      </c>
      <c r="G28" s="33"/>
    </row>
    <row r="29" spans="1:17" s="74" customFormat="1" ht="15.75">
      <c r="A29" s="74">
        <v>22</v>
      </c>
      <c r="B29" s="19">
        <f t="shared" si="0"/>
        <v>22</v>
      </c>
      <c r="C29" s="19" t="str">
        <f t="shared" si="5"/>
        <v>Hanson, Chuck</v>
      </c>
      <c r="D29" s="22">
        <f t="shared" si="6"/>
        <v>50</v>
      </c>
      <c r="E29" s="19">
        <f t="shared" si="7"/>
        <v>14</v>
      </c>
      <c r="F29" s="22">
        <f t="shared" si="8"/>
        <v>64</v>
      </c>
      <c r="G29" s="76"/>
    </row>
    <row r="30" spans="1:17" s="5" customFormat="1" ht="15.75">
      <c r="A30" s="35">
        <v>23</v>
      </c>
      <c r="B30" s="19">
        <f t="shared" si="0"/>
        <v>22</v>
      </c>
      <c r="C30" s="19" t="str">
        <f t="shared" si="5"/>
        <v>Russell, Greg</v>
      </c>
      <c r="D30" s="22">
        <f t="shared" si="6"/>
        <v>60</v>
      </c>
      <c r="E30" s="19">
        <f t="shared" si="7"/>
        <v>4</v>
      </c>
      <c r="F30" s="22">
        <f t="shared" si="8"/>
        <v>64</v>
      </c>
      <c r="G30" s="33"/>
    </row>
    <row r="31" spans="1:17" ht="15.75">
      <c r="A31" s="35">
        <v>24</v>
      </c>
      <c r="B31" s="19">
        <f t="shared" si="0"/>
        <v>24</v>
      </c>
      <c r="C31" s="19" t="str">
        <f t="shared" si="5"/>
        <v>Lindemoen, Ron</v>
      </c>
      <c r="D31" s="22">
        <f t="shared" si="6"/>
        <v>52</v>
      </c>
      <c r="E31" s="19">
        <f t="shared" si="7"/>
        <v>10</v>
      </c>
      <c r="F31" s="22">
        <f t="shared" si="8"/>
        <v>62</v>
      </c>
      <c r="G31" s="33"/>
      <c r="H31" s="5"/>
      <c r="I31" s="28" t="s">
        <v>1</v>
      </c>
      <c r="J31" s="29"/>
      <c r="K31" s="29"/>
      <c r="L31" s="29"/>
      <c r="M31" s="29"/>
      <c r="N31" s="29"/>
      <c r="O31" s="29"/>
      <c r="P31" s="29"/>
      <c r="Q31" s="29"/>
    </row>
    <row r="32" spans="1:17" ht="15.75">
      <c r="A32" s="35">
        <v>25</v>
      </c>
      <c r="B32" s="19">
        <f t="shared" si="0"/>
        <v>24</v>
      </c>
      <c r="C32" s="19" t="str">
        <f t="shared" si="5"/>
        <v>Yorkovich, Ben</v>
      </c>
      <c r="D32" s="22">
        <f t="shared" si="6"/>
        <v>56</v>
      </c>
      <c r="E32" s="19">
        <f t="shared" si="7"/>
        <v>6</v>
      </c>
      <c r="F32" s="22">
        <f t="shared" si="8"/>
        <v>62</v>
      </c>
      <c r="G32" s="33"/>
      <c r="H32" s="5"/>
      <c r="I32" s="30" t="s">
        <v>3</v>
      </c>
    </row>
    <row r="33" spans="1:8" ht="15.95">
      <c r="A33" s="35">
        <v>26</v>
      </c>
      <c r="B33" s="19">
        <f t="shared" si="0"/>
        <v>26</v>
      </c>
      <c r="C33" s="19" t="str">
        <f t="shared" si="5"/>
        <v>Lindemoen, Mike</v>
      </c>
      <c r="D33" s="22">
        <f t="shared" si="6"/>
        <v>51</v>
      </c>
      <c r="E33" s="19">
        <f t="shared" si="7"/>
        <v>10</v>
      </c>
      <c r="F33" s="22">
        <f t="shared" si="8"/>
        <v>61</v>
      </c>
      <c r="G33" s="22"/>
      <c r="H33" s="5"/>
    </row>
    <row r="34" spans="1:8" s="5" customFormat="1" ht="15.75">
      <c r="A34" s="35">
        <v>27</v>
      </c>
      <c r="B34" s="19">
        <f t="shared" si="0"/>
        <v>27</v>
      </c>
      <c r="C34" s="19" t="str">
        <f t="shared" si="5"/>
        <v>Beaurline, CJ</v>
      </c>
      <c r="D34" s="22">
        <f t="shared" si="6"/>
        <v>46</v>
      </c>
      <c r="E34" s="19">
        <f t="shared" si="7"/>
        <v>14</v>
      </c>
      <c r="F34" s="22">
        <f t="shared" si="8"/>
        <v>60</v>
      </c>
      <c r="G34" s="33"/>
    </row>
    <row r="35" spans="1:8" ht="15.95">
      <c r="A35" s="35">
        <v>28</v>
      </c>
      <c r="B35" s="19">
        <f t="shared" si="0"/>
        <v>27</v>
      </c>
      <c r="C35" s="19" t="str">
        <f t="shared" si="5"/>
        <v>Clemings, Bob</v>
      </c>
      <c r="D35" s="22">
        <f t="shared" si="6"/>
        <v>56</v>
      </c>
      <c r="E35" s="19">
        <f t="shared" si="7"/>
        <v>4</v>
      </c>
      <c r="F35" s="22">
        <f t="shared" si="8"/>
        <v>60</v>
      </c>
      <c r="G35" s="22"/>
      <c r="H35" s="5"/>
    </row>
    <row r="36" spans="1:8" ht="15.95">
      <c r="A36" s="35">
        <v>29</v>
      </c>
      <c r="B36" s="19">
        <f t="shared" si="0"/>
        <v>27</v>
      </c>
      <c r="C36" s="19" t="str">
        <f t="shared" si="5"/>
        <v xml:space="preserve">Hubbard, Dave </v>
      </c>
      <c r="D36" s="22">
        <f t="shared" si="6"/>
        <v>50</v>
      </c>
      <c r="E36" s="19">
        <f t="shared" si="7"/>
        <v>10</v>
      </c>
      <c r="F36" s="22">
        <f t="shared" si="8"/>
        <v>60</v>
      </c>
      <c r="G36" s="22"/>
      <c r="H36" s="5"/>
    </row>
    <row r="37" spans="1:8" ht="15.95">
      <c r="A37" s="35">
        <v>30</v>
      </c>
      <c r="B37" s="19">
        <f t="shared" si="0"/>
        <v>30</v>
      </c>
      <c r="C37" s="19" t="str">
        <f t="shared" si="5"/>
        <v>Hanna, Bob</v>
      </c>
      <c r="D37" s="22">
        <f t="shared" si="6"/>
        <v>47</v>
      </c>
      <c r="E37" s="19">
        <f t="shared" si="7"/>
        <v>12</v>
      </c>
      <c r="F37" s="22">
        <f t="shared" si="8"/>
        <v>59</v>
      </c>
      <c r="G37" s="22"/>
      <c r="H37" s="5"/>
    </row>
    <row r="38" spans="1:8" ht="15.95">
      <c r="A38" s="35">
        <v>31</v>
      </c>
      <c r="B38" s="19">
        <f t="shared" si="0"/>
        <v>30</v>
      </c>
      <c r="C38" s="19" t="str">
        <f t="shared" si="5"/>
        <v>O'Keefe, Dennis</v>
      </c>
      <c r="D38" s="22">
        <f t="shared" si="6"/>
        <v>51</v>
      </c>
      <c r="E38" s="19">
        <f t="shared" si="7"/>
        <v>8</v>
      </c>
      <c r="F38" s="22">
        <f t="shared" si="8"/>
        <v>59</v>
      </c>
      <c r="G38" s="22"/>
      <c r="H38" s="5"/>
    </row>
    <row r="39" spans="1:8" ht="15.95">
      <c r="A39" s="35">
        <v>32</v>
      </c>
      <c r="B39" s="19">
        <f t="shared" si="0"/>
        <v>30</v>
      </c>
      <c r="C39" s="19" t="str">
        <f t="shared" si="5"/>
        <v>Young, Mike</v>
      </c>
      <c r="D39" s="22">
        <f t="shared" si="6"/>
        <v>51</v>
      </c>
      <c r="E39" s="19">
        <f t="shared" si="7"/>
        <v>8</v>
      </c>
      <c r="F39" s="22">
        <f t="shared" si="8"/>
        <v>59</v>
      </c>
      <c r="G39" s="22"/>
      <c r="H39" s="5"/>
    </row>
    <row r="40" spans="1:8" ht="15.95">
      <c r="A40" s="35">
        <v>33</v>
      </c>
      <c r="B40" s="19">
        <f t="shared" si="0"/>
        <v>33</v>
      </c>
      <c r="C40" s="19" t="str">
        <f t="shared" si="5"/>
        <v>Martinucci, David</v>
      </c>
      <c r="D40" s="22">
        <f t="shared" si="6"/>
        <v>48</v>
      </c>
      <c r="E40" s="19">
        <f t="shared" si="7"/>
        <v>10</v>
      </c>
      <c r="F40" s="22">
        <f t="shared" si="8"/>
        <v>58</v>
      </c>
      <c r="G40" s="22"/>
      <c r="H40" s="5"/>
    </row>
    <row r="41" spans="1:8" ht="15.95">
      <c r="A41" s="35">
        <v>34</v>
      </c>
      <c r="B41" s="19">
        <f t="shared" si="0"/>
        <v>33</v>
      </c>
      <c r="C41" s="19" t="str">
        <f t="shared" si="5"/>
        <v>Rhode, Jason</v>
      </c>
      <c r="D41" s="22">
        <f t="shared" si="6"/>
        <v>48</v>
      </c>
      <c r="E41" s="19">
        <f t="shared" si="7"/>
        <v>10</v>
      </c>
      <c r="F41" s="22">
        <f t="shared" si="8"/>
        <v>58</v>
      </c>
      <c r="G41" s="22"/>
      <c r="H41" s="5"/>
    </row>
    <row r="42" spans="1:8" ht="15.95">
      <c r="A42" s="35">
        <v>35</v>
      </c>
      <c r="B42" s="19">
        <f t="shared" si="0"/>
        <v>33</v>
      </c>
      <c r="C42" s="19" t="str">
        <f t="shared" si="5"/>
        <v>Rhodes, Justin</v>
      </c>
      <c r="D42" s="22">
        <f t="shared" si="6"/>
        <v>52</v>
      </c>
      <c r="E42" s="19">
        <f t="shared" si="7"/>
        <v>6</v>
      </c>
      <c r="F42" s="22">
        <f t="shared" si="8"/>
        <v>58</v>
      </c>
      <c r="G42" s="22"/>
      <c r="H42" s="5"/>
    </row>
    <row r="43" spans="1:8" ht="15.95">
      <c r="A43" s="35">
        <v>36</v>
      </c>
      <c r="B43" s="19">
        <f t="shared" si="0"/>
        <v>33</v>
      </c>
      <c r="C43" s="19" t="str">
        <f t="shared" si="5"/>
        <v>Stuhr, Colin</v>
      </c>
      <c r="D43" s="22">
        <f t="shared" si="6"/>
        <v>56</v>
      </c>
      <c r="E43" s="19">
        <f t="shared" si="7"/>
        <v>2</v>
      </c>
      <c r="F43" s="22">
        <f t="shared" si="8"/>
        <v>58</v>
      </c>
      <c r="G43" s="22"/>
      <c r="H43" s="5"/>
    </row>
    <row r="44" spans="1:8" ht="15.95">
      <c r="A44" s="35">
        <v>37</v>
      </c>
      <c r="B44" s="19">
        <f t="shared" si="0"/>
        <v>37</v>
      </c>
      <c r="C44" s="19" t="str">
        <f t="shared" si="5"/>
        <v>Heurung, Bob</v>
      </c>
      <c r="D44" s="22">
        <f t="shared" si="6"/>
        <v>43</v>
      </c>
      <c r="E44" s="19">
        <f t="shared" si="7"/>
        <v>14</v>
      </c>
      <c r="F44" s="22">
        <f t="shared" si="8"/>
        <v>57</v>
      </c>
      <c r="G44" s="22"/>
      <c r="H44" s="5"/>
    </row>
    <row r="45" spans="1:8" ht="15.95">
      <c r="A45" s="35">
        <v>38</v>
      </c>
      <c r="B45" s="19">
        <f t="shared" si="0"/>
        <v>38</v>
      </c>
      <c r="C45" s="19" t="str">
        <f t="shared" si="5"/>
        <v>Anderson, Craig</v>
      </c>
      <c r="D45" s="22">
        <f t="shared" si="6"/>
        <v>42</v>
      </c>
      <c r="E45" s="19">
        <f t="shared" si="7"/>
        <v>14</v>
      </c>
      <c r="F45" s="22">
        <f t="shared" si="8"/>
        <v>56</v>
      </c>
      <c r="G45" s="22"/>
    </row>
    <row r="46" spans="1:8">
      <c r="A46" s="35">
        <v>39</v>
      </c>
      <c r="B46" s="19">
        <f t="shared" si="0"/>
        <v>38</v>
      </c>
      <c r="C46" s="19" t="str">
        <f t="shared" si="5"/>
        <v>Carroll, Jim</v>
      </c>
      <c r="D46" s="22">
        <f t="shared" si="6"/>
        <v>42</v>
      </c>
      <c r="E46" s="19">
        <f t="shared" si="7"/>
        <v>14</v>
      </c>
      <c r="F46" s="22">
        <f t="shared" si="8"/>
        <v>56</v>
      </c>
      <c r="G46" s="22"/>
      <c r="H46" s="5"/>
    </row>
    <row r="47" spans="1:8">
      <c r="A47" s="35">
        <v>40</v>
      </c>
      <c r="B47" s="19">
        <f t="shared" si="0"/>
        <v>40</v>
      </c>
      <c r="C47" s="19" t="str">
        <f t="shared" si="5"/>
        <v>Gibson, Mike</v>
      </c>
      <c r="D47" s="22">
        <f t="shared" si="6"/>
        <v>41</v>
      </c>
      <c r="E47" s="19">
        <f t="shared" si="7"/>
        <v>14</v>
      </c>
      <c r="F47" s="22">
        <f t="shared" si="8"/>
        <v>55</v>
      </c>
      <c r="G47" s="22"/>
      <c r="H47" s="5"/>
    </row>
    <row r="48" spans="1:8">
      <c r="A48" s="35">
        <v>41</v>
      </c>
      <c r="B48" s="19">
        <f t="shared" si="0"/>
        <v>40</v>
      </c>
      <c r="C48" s="19" t="str">
        <f t="shared" si="5"/>
        <v>Kunz, Jim</v>
      </c>
      <c r="D48" s="22">
        <f t="shared" si="6"/>
        <v>41</v>
      </c>
      <c r="E48" s="19">
        <f t="shared" si="7"/>
        <v>14</v>
      </c>
      <c r="F48" s="22">
        <f t="shared" si="8"/>
        <v>55</v>
      </c>
      <c r="G48" s="22"/>
    </row>
    <row r="49" spans="1:7">
      <c r="A49" s="35">
        <v>42</v>
      </c>
      <c r="B49" s="19">
        <f t="shared" si="0"/>
        <v>40</v>
      </c>
      <c r="C49" s="19" t="str">
        <f t="shared" si="5"/>
        <v>Pierson, Ken</v>
      </c>
      <c r="D49" s="22">
        <f t="shared" si="6"/>
        <v>43</v>
      </c>
      <c r="E49" s="19">
        <f t="shared" si="7"/>
        <v>12</v>
      </c>
      <c r="F49" s="22">
        <f t="shared" si="8"/>
        <v>55</v>
      </c>
      <c r="G49" s="22"/>
    </row>
    <row r="50" spans="1:7">
      <c r="A50" s="35">
        <v>43</v>
      </c>
      <c r="B50" s="19">
        <f t="shared" si="0"/>
        <v>43</v>
      </c>
      <c r="C50" s="19" t="str">
        <f t="shared" si="5"/>
        <v>Stoltzman, Gary</v>
      </c>
      <c r="D50" s="22">
        <f t="shared" si="6"/>
        <v>40</v>
      </c>
      <c r="E50" s="19">
        <f t="shared" si="7"/>
        <v>14</v>
      </c>
      <c r="F50" s="22">
        <f t="shared" si="8"/>
        <v>54</v>
      </c>
      <c r="G50" s="22"/>
    </row>
    <row r="51" spans="1:7">
      <c r="A51">
        <v>44</v>
      </c>
      <c r="B51" s="19">
        <f t="shared" ref="B51" si="9">RANK(F51,$F$8:$F$207,)</f>
        <v>44</v>
      </c>
      <c r="C51" s="19" t="str">
        <f t="shared" si="1"/>
        <v>Abbott, Rob</v>
      </c>
      <c r="D51" s="22">
        <f t="shared" si="2"/>
        <v>47</v>
      </c>
      <c r="E51" s="19">
        <f t="shared" si="3"/>
        <v>6</v>
      </c>
      <c r="F51" s="22">
        <f t="shared" si="4"/>
        <v>53</v>
      </c>
      <c r="G51" s="22"/>
    </row>
    <row r="52" spans="1:7">
      <c r="A52">
        <v>45</v>
      </c>
      <c r="B52" s="19">
        <f t="shared" ref="B52:B115" si="10">RANK(F52,$F$8:$F$207,)</f>
        <v>44</v>
      </c>
      <c r="C52" s="19" t="str">
        <f t="shared" ref="C52:C115" si="11">VLOOKUP(A52,KORSum,2,0)</f>
        <v>Mielzarek, Mark</v>
      </c>
      <c r="D52" s="22">
        <f t="shared" ref="D52:D115" si="12">VLOOKUP(A52,KORSum,3,0)</f>
        <v>43</v>
      </c>
      <c r="E52" s="19">
        <f t="shared" ref="E52:E115" si="13">VLOOKUP(A52,KORSum,4,0)</f>
        <v>10</v>
      </c>
      <c r="F52" s="22">
        <f t="shared" ref="F52:F115" si="14">VLOOKUP(A52,KORSum,5,0)</f>
        <v>53</v>
      </c>
      <c r="G52" s="22"/>
    </row>
    <row r="53" spans="1:7">
      <c r="A53">
        <v>46</v>
      </c>
      <c r="B53" s="19">
        <f t="shared" si="10"/>
        <v>44</v>
      </c>
      <c r="C53" s="19" t="str">
        <f t="shared" si="11"/>
        <v>Moore, Bryant</v>
      </c>
      <c r="D53" s="22">
        <f t="shared" si="12"/>
        <v>47</v>
      </c>
      <c r="E53" s="19">
        <f t="shared" si="13"/>
        <v>6</v>
      </c>
      <c r="F53" s="22">
        <f t="shared" si="14"/>
        <v>53</v>
      </c>
      <c r="G53" s="22"/>
    </row>
    <row r="54" spans="1:7">
      <c r="A54">
        <v>47</v>
      </c>
      <c r="B54" s="19">
        <f t="shared" si="10"/>
        <v>44</v>
      </c>
      <c r="C54" s="19" t="str">
        <f t="shared" si="11"/>
        <v>Thoemke, Ryan</v>
      </c>
      <c r="D54" s="22">
        <f t="shared" si="12"/>
        <v>47</v>
      </c>
      <c r="E54" s="19">
        <f t="shared" si="13"/>
        <v>6</v>
      </c>
      <c r="F54" s="22">
        <f t="shared" si="14"/>
        <v>53</v>
      </c>
      <c r="G54" s="22"/>
    </row>
    <row r="55" spans="1:7">
      <c r="A55">
        <v>48</v>
      </c>
      <c r="B55" s="19">
        <f t="shared" si="10"/>
        <v>48</v>
      </c>
      <c r="C55" s="19" t="str">
        <f t="shared" si="11"/>
        <v>Friberg, Chris</v>
      </c>
      <c r="D55" s="22">
        <f t="shared" si="12"/>
        <v>46</v>
      </c>
      <c r="E55" s="19">
        <f t="shared" si="13"/>
        <v>6</v>
      </c>
      <c r="F55" s="22">
        <f t="shared" si="14"/>
        <v>52</v>
      </c>
      <c r="G55" s="22"/>
    </row>
    <row r="56" spans="1:7">
      <c r="A56">
        <v>49</v>
      </c>
      <c r="B56" s="19">
        <f t="shared" si="10"/>
        <v>49</v>
      </c>
      <c r="C56" s="19" t="str">
        <f t="shared" si="11"/>
        <v>Janke, John</v>
      </c>
      <c r="D56" s="22">
        <f t="shared" si="12"/>
        <v>41</v>
      </c>
      <c r="E56" s="19">
        <f t="shared" si="13"/>
        <v>10</v>
      </c>
      <c r="F56" s="22">
        <f t="shared" si="14"/>
        <v>51</v>
      </c>
      <c r="G56" s="22"/>
    </row>
    <row r="57" spans="1:7">
      <c r="A57">
        <v>50</v>
      </c>
      <c r="B57" s="19">
        <f t="shared" si="10"/>
        <v>50</v>
      </c>
      <c r="C57" s="19" t="str">
        <f t="shared" si="11"/>
        <v>Hauer, Justin</v>
      </c>
      <c r="D57" s="22">
        <f t="shared" si="12"/>
        <v>44</v>
      </c>
      <c r="E57" s="19">
        <f t="shared" si="13"/>
        <v>6</v>
      </c>
      <c r="F57" s="22">
        <f t="shared" si="14"/>
        <v>50</v>
      </c>
      <c r="G57" s="22"/>
    </row>
    <row r="58" spans="1:7">
      <c r="A58">
        <v>51</v>
      </c>
      <c r="B58" s="19">
        <f t="shared" si="10"/>
        <v>50</v>
      </c>
      <c r="C58" s="19" t="str">
        <f t="shared" si="11"/>
        <v>Lyke, Mark</v>
      </c>
      <c r="D58" s="22">
        <f t="shared" si="12"/>
        <v>36</v>
      </c>
      <c r="E58" s="19">
        <f t="shared" si="13"/>
        <v>14</v>
      </c>
      <c r="F58" s="22">
        <f t="shared" si="14"/>
        <v>50</v>
      </c>
      <c r="G58" s="22"/>
    </row>
    <row r="59" spans="1:7">
      <c r="A59">
        <v>52</v>
      </c>
      <c r="B59" s="19">
        <f t="shared" si="10"/>
        <v>52</v>
      </c>
      <c r="C59" s="19" t="str">
        <f t="shared" si="11"/>
        <v>Davis, Joe</v>
      </c>
      <c r="D59" s="22">
        <f t="shared" si="12"/>
        <v>43</v>
      </c>
      <c r="E59" s="19">
        <f t="shared" si="13"/>
        <v>6</v>
      </c>
      <c r="F59" s="22">
        <f t="shared" si="14"/>
        <v>49</v>
      </c>
      <c r="G59" s="22"/>
    </row>
    <row r="60" spans="1:7">
      <c r="A60">
        <v>53</v>
      </c>
      <c r="B60" s="19">
        <f t="shared" si="10"/>
        <v>52</v>
      </c>
      <c r="C60" s="19" t="str">
        <f t="shared" si="11"/>
        <v>Dyer, Jeff</v>
      </c>
      <c r="D60" s="22">
        <f t="shared" si="12"/>
        <v>37</v>
      </c>
      <c r="E60" s="19">
        <f t="shared" si="13"/>
        <v>12</v>
      </c>
      <c r="F60" s="22">
        <f t="shared" si="14"/>
        <v>49</v>
      </c>
      <c r="G60" s="22"/>
    </row>
    <row r="61" spans="1:7">
      <c r="A61">
        <v>54</v>
      </c>
      <c r="B61" s="19">
        <f t="shared" si="10"/>
        <v>52</v>
      </c>
      <c r="C61" s="19" t="str">
        <f t="shared" si="11"/>
        <v>Kelsey, Chris</v>
      </c>
      <c r="D61" s="22">
        <f t="shared" si="12"/>
        <v>41</v>
      </c>
      <c r="E61" s="19">
        <f t="shared" si="13"/>
        <v>8</v>
      </c>
      <c r="F61" s="22">
        <f t="shared" si="14"/>
        <v>49</v>
      </c>
      <c r="G61" s="22"/>
    </row>
    <row r="62" spans="1:7">
      <c r="A62">
        <v>55</v>
      </c>
      <c r="B62" s="19">
        <f t="shared" si="10"/>
        <v>55</v>
      </c>
      <c r="C62" s="19" t="str">
        <f t="shared" si="11"/>
        <v>Donnelly, Mike</v>
      </c>
      <c r="D62" s="22">
        <f t="shared" si="12"/>
        <v>44</v>
      </c>
      <c r="E62" s="19">
        <f t="shared" si="13"/>
        <v>4</v>
      </c>
      <c r="F62" s="22">
        <f t="shared" si="14"/>
        <v>48</v>
      </c>
      <c r="G62" s="22"/>
    </row>
    <row r="63" spans="1:7">
      <c r="A63">
        <v>56</v>
      </c>
      <c r="B63" s="19">
        <f t="shared" si="10"/>
        <v>55</v>
      </c>
      <c r="C63" s="19" t="str">
        <f t="shared" si="11"/>
        <v>Yorkovich, John</v>
      </c>
      <c r="D63" s="22">
        <f t="shared" si="12"/>
        <v>44</v>
      </c>
      <c r="E63" s="19">
        <f t="shared" si="13"/>
        <v>4</v>
      </c>
      <c r="F63" s="22">
        <f t="shared" si="14"/>
        <v>48</v>
      </c>
      <c r="G63" s="22"/>
    </row>
    <row r="64" spans="1:7">
      <c r="A64">
        <v>57</v>
      </c>
      <c r="B64" s="19">
        <f t="shared" si="10"/>
        <v>57</v>
      </c>
      <c r="C64" s="19" t="str">
        <f t="shared" si="11"/>
        <v>Crimmins, Ryan</v>
      </c>
      <c r="D64" s="22">
        <f t="shared" si="12"/>
        <v>45</v>
      </c>
      <c r="E64" s="19">
        <f t="shared" si="13"/>
        <v>2</v>
      </c>
      <c r="F64" s="22">
        <f t="shared" si="14"/>
        <v>47</v>
      </c>
      <c r="G64" s="22"/>
    </row>
    <row r="65" spans="1:7">
      <c r="A65">
        <v>58</v>
      </c>
      <c r="B65" s="19">
        <f t="shared" si="10"/>
        <v>57</v>
      </c>
      <c r="C65" s="19" t="str">
        <f t="shared" si="11"/>
        <v>Machado, Josh</v>
      </c>
      <c r="D65" s="22">
        <f t="shared" si="12"/>
        <v>45</v>
      </c>
      <c r="E65" s="19">
        <f t="shared" si="13"/>
        <v>2</v>
      </c>
      <c r="F65" s="22">
        <f t="shared" si="14"/>
        <v>47</v>
      </c>
      <c r="G65" s="22"/>
    </row>
    <row r="66" spans="1:7">
      <c r="A66">
        <v>59</v>
      </c>
      <c r="B66" s="19">
        <f t="shared" si="10"/>
        <v>59</v>
      </c>
      <c r="C66" s="19" t="str">
        <f t="shared" si="11"/>
        <v>Andrews, Greg</v>
      </c>
      <c r="D66" s="22">
        <f t="shared" si="12"/>
        <v>42</v>
      </c>
      <c r="E66" s="19">
        <f t="shared" si="13"/>
        <v>4</v>
      </c>
      <c r="F66" s="22">
        <f t="shared" si="14"/>
        <v>46</v>
      </c>
      <c r="G66" s="22"/>
    </row>
    <row r="67" spans="1:7">
      <c r="A67">
        <v>60</v>
      </c>
      <c r="B67" s="19">
        <f t="shared" si="10"/>
        <v>59</v>
      </c>
      <c r="C67" s="19" t="str">
        <f t="shared" si="11"/>
        <v>Lemon, Andy</v>
      </c>
      <c r="D67" s="22">
        <f t="shared" si="12"/>
        <v>46</v>
      </c>
      <c r="E67" s="19">
        <f t="shared" si="13"/>
        <v>0</v>
      </c>
      <c r="F67" s="22">
        <f t="shared" si="14"/>
        <v>46</v>
      </c>
      <c r="G67" s="22"/>
    </row>
    <row r="68" spans="1:7">
      <c r="A68">
        <v>61</v>
      </c>
      <c r="B68" s="19">
        <f t="shared" si="10"/>
        <v>59</v>
      </c>
      <c r="C68" s="19" t="str">
        <f t="shared" si="11"/>
        <v>Walker, Joe</v>
      </c>
      <c r="D68" s="22">
        <f t="shared" si="12"/>
        <v>46</v>
      </c>
      <c r="E68" s="19">
        <f t="shared" si="13"/>
        <v>0</v>
      </c>
      <c r="F68" s="22">
        <f t="shared" si="14"/>
        <v>46</v>
      </c>
      <c r="G68" s="22"/>
    </row>
    <row r="69" spans="1:7">
      <c r="A69">
        <v>62</v>
      </c>
      <c r="B69" s="19">
        <f t="shared" si="10"/>
        <v>62</v>
      </c>
      <c r="C69" s="19" t="str">
        <f t="shared" si="11"/>
        <v>Kampf, Jeff</v>
      </c>
      <c r="D69" s="22">
        <f t="shared" si="12"/>
        <v>41</v>
      </c>
      <c r="E69" s="19">
        <f t="shared" si="13"/>
        <v>4</v>
      </c>
      <c r="F69" s="22">
        <f t="shared" si="14"/>
        <v>45</v>
      </c>
      <c r="G69" s="22"/>
    </row>
    <row r="70" spans="1:7">
      <c r="A70">
        <v>63</v>
      </c>
      <c r="B70" s="19">
        <f t="shared" si="10"/>
        <v>63</v>
      </c>
      <c r="C70" s="19" t="str">
        <f t="shared" si="11"/>
        <v>Baregi, Tom</v>
      </c>
      <c r="D70" s="22">
        <f t="shared" si="12"/>
        <v>34</v>
      </c>
      <c r="E70" s="19">
        <f t="shared" si="13"/>
        <v>10</v>
      </c>
      <c r="F70" s="22">
        <f t="shared" si="14"/>
        <v>44</v>
      </c>
      <c r="G70" s="22"/>
    </row>
    <row r="71" spans="1:7">
      <c r="A71">
        <v>64</v>
      </c>
      <c r="B71" s="19">
        <f t="shared" si="10"/>
        <v>64</v>
      </c>
      <c r="C71" s="19" t="str">
        <f t="shared" si="11"/>
        <v>Furey, Mike</v>
      </c>
      <c r="D71" s="22">
        <f t="shared" si="12"/>
        <v>31</v>
      </c>
      <c r="E71" s="19">
        <f t="shared" si="13"/>
        <v>12</v>
      </c>
      <c r="F71" s="22">
        <f t="shared" si="14"/>
        <v>43</v>
      </c>
      <c r="G71" s="22"/>
    </row>
    <row r="72" spans="1:7">
      <c r="A72">
        <v>65</v>
      </c>
      <c r="B72" s="19">
        <f t="shared" si="10"/>
        <v>64</v>
      </c>
      <c r="C72" s="19" t="str">
        <f t="shared" si="11"/>
        <v>Anderson Todd</v>
      </c>
      <c r="D72" s="22">
        <f t="shared" si="12"/>
        <v>31</v>
      </c>
      <c r="E72" s="19">
        <f t="shared" si="13"/>
        <v>12</v>
      </c>
      <c r="F72" s="22">
        <f t="shared" si="14"/>
        <v>43</v>
      </c>
      <c r="G72" s="22"/>
    </row>
    <row r="73" spans="1:7">
      <c r="A73">
        <v>66</v>
      </c>
      <c r="B73" s="19">
        <f t="shared" si="10"/>
        <v>66</v>
      </c>
      <c r="C73" s="19" t="str">
        <f t="shared" si="11"/>
        <v>Eriksson, Carl</v>
      </c>
      <c r="D73" s="22">
        <f t="shared" si="12"/>
        <v>34</v>
      </c>
      <c r="E73" s="19">
        <f t="shared" si="13"/>
        <v>8</v>
      </c>
      <c r="F73" s="22">
        <f t="shared" si="14"/>
        <v>42</v>
      </c>
      <c r="G73" s="22"/>
    </row>
    <row r="74" spans="1:7">
      <c r="A74">
        <v>67</v>
      </c>
      <c r="B74" s="19">
        <f t="shared" si="10"/>
        <v>66</v>
      </c>
      <c r="C74" s="19" t="str">
        <f t="shared" si="11"/>
        <v>Knetsch, Elliot</v>
      </c>
      <c r="D74" s="22">
        <f t="shared" si="12"/>
        <v>28</v>
      </c>
      <c r="E74" s="19">
        <f t="shared" si="13"/>
        <v>14</v>
      </c>
      <c r="F74" s="22">
        <f t="shared" si="14"/>
        <v>42</v>
      </c>
      <c r="G74" s="22"/>
    </row>
    <row r="75" spans="1:7">
      <c r="A75">
        <v>68</v>
      </c>
      <c r="B75" s="19">
        <f t="shared" si="10"/>
        <v>68</v>
      </c>
      <c r="C75" s="19" t="str">
        <f t="shared" si="11"/>
        <v>Blegen, Gunnar</v>
      </c>
      <c r="D75" s="22">
        <f t="shared" si="12"/>
        <v>41</v>
      </c>
      <c r="E75" s="19">
        <f t="shared" si="13"/>
        <v>0</v>
      </c>
      <c r="F75" s="22">
        <f t="shared" si="14"/>
        <v>41</v>
      </c>
      <c r="G75" s="22"/>
    </row>
    <row r="76" spans="1:7">
      <c r="A76">
        <v>69</v>
      </c>
      <c r="B76" s="19">
        <f t="shared" si="10"/>
        <v>68</v>
      </c>
      <c r="C76" s="19" t="str">
        <f t="shared" si="11"/>
        <v>Donovan, Dan</v>
      </c>
      <c r="D76" s="22">
        <f t="shared" si="12"/>
        <v>31</v>
      </c>
      <c r="E76" s="19">
        <f t="shared" si="13"/>
        <v>10</v>
      </c>
      <c r="F76" s="22">
        <f t="shared" si="14"/>
        <v>41</v>
      </c>
      <c r="G76" s="22"/>
    </row>
    <row r="77" spans="1:7">
      <c r="A77">
        <v>70</v>
      </c>
      <c r="B77" s="19">
        <f t="shared" si="10"/>
        <v>68</v>
      </c>
      <c r="C77" s="19" t="str">
        <f t="shared" si="11"/>
        <v>Korf, Nate</v>
      </c>
      <c r="D77" s="22">
        <f t="shared" si="12"/>
        <v>37</v>
      </c>
      <c r="E77" s="19">
        <f t="shared" si="13"/>
        <v>4</v>
      </c>
      <c r="F77" s="22">
        <f t="shared" si="14"/>
        <v>41</v>
      </c>
      <c r="G77" s="22"/>
    </row>
    <row r="78" spans="1:7">
      <c r="A78">
        <v>71</v>
      </c>
      <c r="B78" s="19">
        <f t="shared" si="10"/>
        <v>71</v>
      </c>
      <c r="C78" s="19" t="str">
        <f t="shared" si="11"/>
        <v>Taylor, Alex</v>
      </c>
      <c r="D78" s="22">
        <f t="shared" si="12"/>
        <v>40</v>
      </c>
      <c r="E78" s="19">
        <f t="shared" si="13"/>
        <v>0</v>
      </c>
      <c r="F78" s="22">
        <f t="shared" si="14"/>
        <v>40</v>
      </c>
      <c r="G78" s="22"/>
    </row>
    <row r="79" spans="1:7">
      <c r="A79">
        <v>72</v>
      </c>
      <c r="B79" s="19">
        <f t="shared" si="10"/>
        <v>72</v>
      </c>
      <c r="C79" s="19" t="str">
        <f t="shared" si="11"/>
        <v>Degel, Mike</v>
      </c>
      <c r="D79" s="22">
        <f t="shared" si="12"/>
        <v>24</v>
      </c>
      <c r="E79" s="19">
        <f t="shared" si="13"/>
        <v>14</v>
      </c>
      <c r="F79" s="22">
        <f t="shared" si="14"/>
        <v>38</v>
      </c>
      <c r="G79" s="22"/>
    </row>
    <row r="80" spans="1:7">
      <c r="A80">
        <v>73</v>
      </c>
      <c r="B80" s="19">
        <f t="shared" si="10"/>
        <v>72</v>
      </c>
      <c r="C80" s="19" t="str">
        <f t="shared" si="11"/>
        <v>Jensen, Jim</v>
      </c>
      <c r="D80" s="22">
        <f t="shared" si="12"/>
        <v>26</v>
      </c>
      <c r="E80" s="19">
        <f t="shared" si="13"/>
        <v>12</v>
      </c>
      <c r="F80" s="22">
        <f t="shared" si="14"/>
        <v>38</v>
      </c>
      <c r="G80" s="22"/>
    </row>
    <row r="81" spans="1:7">
      <c r="A81">
        <v>74</v>
      </c>
      <c r="B81" s="19">
        <f t="shared" si="10"/>
        <v>74</v>
      </c>
      <c r="C81" s="19" t="str">
        <f t="shared" si="11"/>
        <v>Nichols, Tim</v>
      </c>
      <c r="D81" s="22">
        <f t="shared" si="12"/>
        <v>35</v>
      </c>
      <c r="E81" s="19">
        <f t="shared" si="13"/>
        <v>2</v>
      </c>
      <c r="F81" s="22">
        <f t="shared" si="14"/>
        <v>37</v>
      </c>
      <c r="G81" s="22"/>
    </row>
    <row r="82" spans="1:7">
      <c r="A82">
        <v>75</v>
      </c>
      <c r="B82" s="19">
        <f t="shared" si="10"/>
        <v>75</v>
      </c>
      <c r="C82" s="19" t="str">
        <f t="shared" si="11"/>
        <v>Biebighauser, Bernie</v>
      </c>
      <c r="D82" s="22">
        <f t="shared" si="12"/>
        <v>30</v>
      </c>
      <c r="E82" s="19">
        <f t="shared" si="13"/>
        <v>6</v>
      </c>
      <c r="F82" s="22">
        <f t="shared" si="14"/>
        <v>36</v>
      </c>
      <c r="G82" s="22"/>
    </row>
    <row r="83" spans="1:7">
      <c r="A83">
        <v>76</v>
      </c>
      <c r="B83" s="19">
        <f t="shared" si="10"/>
        <v>75</v>
      </c>
      <c r="C83" s="19" t="str">
        <f t="shared" si="11"/>
        <v>McFarlane, Pat</v>
      </c>
      <c r="D83" s="22">
        <f t="shared" si="12"/>
        <v>24</v>
      </c>
      <c r="E83" s="19">
        <f t="shared" si="13"/>
        <v>12</v>
      </c>
      <c r="F83" s="22">
        <f t="shared" si="14"/>
        <v>36</v>
      </c>
      <c r="G83" s="22"/>
    </row>
    <row r="84" spans="1:7">
      <c r="A84">
        <v>77</v>
      </c>
      <c r="B84" s="19">
        <f t="shared" si="10"/>
        <v>75</v>
      </c>
      <c r="C84" s="19" t="str">
        <f t="shared" si="11"/>
        <v>O'Keefe, Jim</v>
      </c>
      <c r="D84" s="22">
        <f t="shared" si="12"/>
        <v>32</v>
      </c>
      <c r="E84" s="19">
        <f t="shared" si="13"/>
        <v>4</v>
      </c>
      <c r="F84" s="22">
        <f t="shared" si="14"/>
        <v>36</v>
      </c>
      <c r="G84" s="22"/>
    </row>
    <row r="85" spans="1:7">
      <c r="A85">
        <v>78</v>
      </c>
      <c r="B85" s="19">
        <f t="shared" si="10"/>
        <v>75</v>
      </c>
      <c r="C85" s="19" t="str">
        <f t="shared" si="11"/>
        <v>Phillips, Rick</v>
      </c>
      <c r="D85" s="22">
        <f t="shared" si="12"/>
        <v>32</v>
      </c>
      <c r="E85" s="19">
        <f t="shared" si="13"/>
        <v>4</v>
      </c>
      <c r="F85" s="22">
        <f t="shared" si="14"/>
        <v>36</v>
      </c>
      <c r="G85" s="22"/>
    </row>
    <row r="86" spans="1:7">
      <c r="A86">
        <v>79</v>
      </c>
      <c r="B86" s="19">
        <f t="shared" si="10"/>
        <v>75</v>
      </c>
      <c r="C86" s="19" t="str">
        <f t="shared" si="11"/>
        <v>Rhodes, Mike</v>
      </c>
      <c r="D86" s="22">
        <f t="shared" si="12"/>
        <v>24</v>
      </c>
      <c r="E86" s="19">
        <f t="shared" si="13"/>
        <v>12</v>
      </c>
      <c r="F86" s="22">
        <f t="shared" si="14"/>
        <v>36</v>
      </c>
      <c r="G86" s="22"/>
    </row>
    <row r="87" spans="1:7">
      <c r="A87">
        <v>80</v>
      </c>
      <c r="B87" s="19">
        <f t="shared" si="10"/>
        <v>80</v>
      </c>
      <c r="C87" s="19" t="str">
        <f t="shared" si="11"/>
        <v>Conrad, Spencer</v>
      </c>
      <c r="D87" s="22">
        <f t="shared" si="12"/>
        <v>28</v>
      </c>
      <c r="E87" s="19">
        <f t="shared" si="13"/>
        <v>6</v>
      </c>
      <c r="F87" s="22">
        <f t="shared" si="14"/>
        <v>34</v>
      </c>
      <c r="G87" s="22"/>
    </row>
    <row r="88" spans="1:7">
      <c r="A88">
        <v>81</v>
      </c>
      <c r="B88" s="19">
        <f t="shared" si="10"/>
        <v>80</v>
      </c>
      <c r="C88" s="19" t="str">
        <f t="shared" si="11"/>
        <v>O'Leary, Sean</v>
      </c>
      <c r="D88" s="22">
        <f t="shared" si="12"/>
        <v>24</v>
      </c>
      <c r="E88" s="19">
        <f t="shared" si="13"/>
        <v>10</v>
      </c>
      <c r="F88" s="22">
        <f t="shared" si="14"/>
        <v>34</v>
      </c>
      <c r="G88" s="22"/>
    </row>
    <row r="89" spans="1:7">
      <c r="A89">
        <v>82</v>
      </c>
      <c r="B89" s="19">
        <f t="shared" si="10"/>
        <v>82</v>
      </c>
      <c r="C89" s="19" t="str">
        <f t="shared" si="11"/>
        <v>Eide, Tom</v>
      </c>
      <c r="D89" s="22">
        <f t="shared" si="12"/>
        <v>18</v>
      </c>
      <c r="E89" s="19">
        <f t="shared" si="13"/>
        <v>14</v>
      </c>
      <c r="F89" s="22">
        <f t="shared" si="14"/>
        <v>32</v>
      </c>
      <c r="G89" s="22"/>
    </row>
    <row r="90" spans="1:7">
      <c r="A90">
        <v>83</v>
      </c>
      <c r="B90" s="19">
        <f t="shared" si="10"/>
        <v>82</v>
      </c>
      <c r="C90" s="19" t="str">
        <f t="shared" si="11"/>
        <v>Hall, Steve</v>
      </c>
      <c r="D90" s="22">
        <f t="shared" si="12"/>
        <v>18</v>
      </c>
      <c r="E90" s="19">
        <f t="shared" si="13"/>
        <v>14</v>
      </c>
      <c r="F90" s="22">
        <f t="shared" si="14"/>
        <v>32</v>
      </c>
      <c r="G90" s="22"/>
    </row>
    <row r="91" spans="1:7">
      <c r="A91">
        <v>84</v>
      </c>
      <c r="B91" s="19">
        <f t="shared" si="10"/>
        <v>82</v>
      </c>
      <c r="C91" s="19" t="str">
        <f t="shared" si="11"/>
        <v>McKinnon, Mathew</v>
      </c>
      <c r="D91" s="22">
        <f t="shared" si="12"/>
        <v>30</v>
      </c>
      <c r="E91" s="19">
        <f t="shared" si="13"/>
        <v>2</v>
      </c>
      <c r="F91" s="22">
        <f t="shared" si="14"/>
        <v>32</v>
      </c>
      <c r="G91" s="22"/>
    </row>
    <row r="92" spans="1:7">
      <c r="A92">
        <v>85</v>
      </c>
      <c r="B92" s="19">
        <f t="shared" si="10"/>
        <v>82</v>
      </c>
      <c r="C92" s="19" t="str">
        <f t="shared" si="11"/>
        <v>Mooney, Steve</v>
      </c>
      <c r="D92" s="22">
        <f t="shared" si="12"/>
        <v>26</v>
      </c>
      <c r="E92" s="19">
        <f t="shared" si="13"/>
        <v>6</v>
      </c>
      <c r="F92" s="22">
        <f t="shared" si="14"/>
        <v>32</v>
      </c>
      <c r="G92" s="22"/>
    </row>
    <row r="93" spans="1:7">
      <c r="A93">
        <v>86</v>
      </c>
      <c r="B93" s="19">
        <f t="shared" si="10"/>
        <v>86</v>
      </c>
      <c r="C93" s="19" t="str">
        <f t="shared" si="11"/>
        <v>Anderson, Steven</v>
      </c>
      <c r="D93" s="22">
        <f t="shared" si="12"/>
        <v>25</v>
      </c>
      <c r="E93" s="19">
        <f t="shared" si="13"/>
        <v>6</v>
      </c>
      <c r="F93" s="22">
        <f t="shared" si="14"/>
        <v>31</v>
      </c>
      <c r="G93" s="22"/>
    </row>
    <row r="94" spans="1:7">
      <c r="A94">
        <v>87</v>
      </c>
      <c r="B94" s="19">
        <f t="shared" si="10"/>
        <v>86</v>
      </c>
      <c r="C94" s="19" t="str">
        <f t="shared" si="11"/>
        <v>Mariano, Frank</v>
      </c>
      <c r="D94" s="22">
        <f t="shared" si="12"/>
        <v>21</v>
      </c>
      <c r="E94" s="19">
        <f t="shared" si="13"/>
        <v>10</v>
      </c>
      <c r="F94" s="22">
        <f t="shared" si="14"/>
        <v>31</v>
      </c>
      <c r="G94" s="22"/>
    </row>
    <row r="95" spans="1:7">
      <c r="A95">
        <v>88</v>
      </c>
      <c r="B95" s="19">
        <f t="shared" si="10"/>
        <v>88</v>
      </c>
      <c r="C95" s="19" t="str">
        <f t="shared" si="11"/>
        <v>Berger, Jay</v>
      </c>
      <c r="D95" s="22">
        <f t="shared" si="12"/>
        <v>22</v>
      </c>
      <c r="E95" s="19">
        <f t="shared" si="13"/>
        <v>8</v>
      </c>
      <c r="F95" s="22">
        <f t="shared" si="14"/>
        <v>30</v>
      </c>
      <c r="G95" s="22"/>
    </row>
    <row r="96" spans="1:7">
      <c r="A96">
        <v>89</v>
      </c>
      <c r="B96" s="19">
        <f t="shared" si="10"/>
        <v>88</v>
      </c>
      <c r="C96" s="19" t="str">
        <f t="shared" si="11"/>
        <v>Nash, Greg</v>
      </c>
      <c r="D96" s="22">
        <f t="shared" si="12"/>
        <v>18</v>
      </c>
      <c r="E96" s="19">
        <f t="shared" si="13"/>
        <v>12</v>
      </c>
      <c r="F96" s="22">
        <f t="shared" si="14"/>
        <v>30</v>
      </c>
      <c r="G96" s="22"/>
    </row>
    <row r="97" spans="1:7">
      <c r="A97">
        <v>90</v>
      </c>
      <c r="B97" s="19">
        <f t="shared" si="10"/>
        <v>88</v>
      </c>
      <c r="C97" s="19" t="str">
        <f t="shared" si="11"/>
        <v>Stepnick, Ed</v>
      </c>
      <c r="D97" s="22">
        <f t="shared" si="12"/>
        <v>18</v>
      </c>
      <c r="E97" s="19">
        <f t="shared" si="13"/>
        <v>12</v>
      </c>
      <c r="F97" s="22">
        <f t="shared" si="14"/>
        <v>30</v>
      </c>
      <c r="G97" s="22"/>
    </row>
    <row r="98" spans="1:7">
      <c r="A98">
        <v>91</v>
      </c>
      <c r="B98" s="19">
        <f t="shared" si="10"/>
        <v>91</v>
      </c>
      <c r="C98" s="19" t="str">
        <f t="shared" si="11"/>
        <v>Linde, John</v>
      </c>
      <c r="D98" s="22">
        <f t="shared" si="12"/>
        <v>21</v>
      </c>
      <c r="E98" s="19">
        <f t="shared" si="13"/>
        <v>8</v>
      </c>
      <c r="F98" s="22">
        <f t="shared" si="14"/>
        <v>29</v>
      </c>
      <c r="G98" s="22"/>
    </row>
    <row r="99" spans="1:7">
      <c r="A99">
        <v>92</v>
      </c>
      <c r="B99" s="19">
        <f t="shared" si="10"/>
        <v>92</v>
      </c>
      <c r="C99" s="19" t="str">
        <f t="shared" si="11"/>
        <v>Amsden, Larry</v>
      </c>
      <c r="D99" s="22">
        <f t="shared" si="12"/>
        <v>28</v>
      </c>
      <c r="E99" s="19">
        <f t="shared" si="13"/>
        <v>0</v>
      </c>
      <c r="F99" s="22">
        <f t="shared" si="14"/>
        <v>28</v>
      </c>
      <c r="G99" s="22"/>
    </row>
    <row r="100" spans="1:7">
      <c r="A100">
        <v>93</v>
      </c>
      <c r="B100" s="19">
        <f t="shared" si="10"/>
        <v>93</v>
      </c>
      <c r="C100" s="19" t="str">
        <f t="shared" si="11"/>
        <v>Glasow, Kevin</v>
      </c>
      <c r="D100" s="22">
        <f t="shared" si="12"/>
        <v>21</v>
      </c>
      <c r="E100" s="19">
        <f t="shared" si="13"/>
        <v>6</v>
      </c>
      <c r="F100" s="22">
        <f t="shared" si="14"/>
        <v>27</v>
      </c>
      <c r="G100" s="22"/>
    </row>
    <row r="101" spans="1:7">
      <c r="A101">
        <v>94</v>
      </c>
      <c r="B101" s="19">
        <f t="shared" si="10"/>
        <v>93</v>
      </c>
      <c r="C101" s="19" t="str">
        <f t="shared" si="11"/>
        <v>Stout, Pete</v>
      </c>
      <c r="D101" s="22">
        <f t="shared" si="12"/>
        <v>21</v>
      </c>
      <c r="E101" s="19">
        <f t="shared" si="13"/>
        <v>6</v>
      </c>
      <c r="F101" s="22">
        <f t="shared" si="14"/>
        <v>27</v>
      </c>
      <c r="G101" s="22"/>
    </row>
    <row r="102" spans="1:7">
      <c r="A102">
        <v>95</v>
      </c>
      <c r="B102" s="19">
        <f t="shared" si="10"/>
        <v>95</v>
      </c>
      <c r="C102" s="19" t="str">
        <f t="shared" si="11"/>
        <v>Grottke, Matt</v>
      </c>
      <c r="D102" s="22">
        <f t="shared" si="12"/>
        <v>25</v>
      </c>
      <c r="E102" s="19">
        <f t="shared" si="13"/>
        <v>0</v>
      </c>
      <c r="F102" s="22">
        <f t="shared" si="14"/>
        <v>25</v>
      </c>
      <c r="G102" s="22"/>
    </row>
    <row r="103" spans="1:7">
      <c r="A103">
        <v>96</v>
      </c>
      <c r="B103" s="19">
        <f t="shared" si="10"/>
        <v>95</v>
      </c>
      <c r="C103" s="19" t="str">
        <f t="shared" si="11"/>
        <v>Hernandez, Dave</v>
      </c>
      <c r="D103" s="22">
        <f t="shared" si="12"/>
        <v>9</v>
      </c>
      <c r="E103" s="19">
        <f t="shared" si="13"/>
        <v>16</v>
      </c>
      <c r="F103" s="22">
        <f t="shared" si="14"/>
        <v>25</v>
      </c>
      <c r="G103" s="22"/>
    </row>
    <row r="104" spans="1:7">
      <c r="A104">
        <v>97</v>
      </c>
      <c r="B104" s="19">
        <f t="shared" si="10"/>
        <v>95</v>
      </c>
      <c r="C104" s="19" t="str">
        <f t="shared" si="11"/>
        <v>Lund, Ben</v>
      </c>
      <c r="D104" s="22">
        <f t="shared" si="12"/>
        <v>19</v>
      </c>
      <c r="E104" s="19">
        <f t="shared" si="13"/>
        <v>6</v>
      </c>
      <c r="F104" s="22">
        <f t="shared" si="14"/>
        <v>25</v>
      </c>
      <c r="G104" s="22"/>
    </row>
    <row r="105" spans="1:7">
      <c r="A105">
        <v>98</v>
      </c>
      <c r="B105" s="19">
        <f t="shared" si="10"/>
        <v>98</v>
      </c>
      <c r="C105" s="19" t="str">
        <f t="shared" si="11"/>
        <v>Carroll, Ty</v>
      </c>
      <c r="D105" s="22">
        <f t="shared" si="12"/>
        <v>18</v>
      </c>
      <c r="E105" s="19">
        <f t="shared" si="13"/>
        <v>6</v>
      </c>
      <c r="F105" s="22">
        <f t="shared" si="14"/>
        <v>24</v>
      </c>
      <c r="G105" s="22"/>
    </row>
    <row r="106" spans="1:7">
      <c r="A106">
        <v>99</v>
      </c>
      <c r="B106" s="19">
        <f t="shared" si="10"/>
        <v>98</v>
      </c>
      <c r="C106" s="19" t="str">
        <f t="shared" si="11"/>
        <v>Preese, Steve</v>
      </c>
      <c r="D106" s="22">
        <f t="shared" si="12"/>
        <v>20</v>
      </c>
      <c r="E106" s="19">
        <f t="shared" si="13"/>
        <v>4</v>
      </c>
      <c r="F106" s="22">
        <f t="shared" si="14"/>
        <v>24</v>
      </c>
      <c r="G106" s="22"/>
    </row>
    <row r="107" spans="1:7">
      <c r="A107">
        <v>100</v>
      </c>
      <c r="B107" s="19">
        <f t="shared" si="10"/>
        <v>100</v>
      </c>
      <c r="C107" s="19" t="str">
        <f t="shared" si="11"/>
        <v>Donovan, Shawn</v>
      </c>
      <c r="D107" s="22">
        <f t="shared" si="12"/>
        <v>23</v>
      </c>
      <c r="E107" s="19">
        <f t="shared" si="13"/>
        <v>0</v>
      </c>
      <c r="F107" s="22">
        <f t="shared" si="14"/>
        <v>23</v>
      </c>
      <c r="G107" s="22"/>
    </row>
    <row r="108" spans="1:7">
      <c r="A108">
        <v>101</v>
      </c>
      <c r="B108" s="19">
        <f t="shared" si="10"/>
        <v>100</v>
      </c>
      <c r="C108" s="19" t="str">
        <f t="shared" si="11"/>
        <v>Troye, Ron</v>
      </c>
      <c r="D108" s="22">
        <f t="shared" si="12"/>
        <v>9</v>
      </c>
      <c r="E108" s="19">
        <f t="shared" si="13"/>
        <v>14</v>
      </c>
      <c r="F108" s="22">
        <f t="shared" si="14"/>
        <v>23</v>
      </c>
      <c r="G108" s="22"/>
    </row>
    <row r="109" spans="1:7">
      <c r="A109">
        <v>102</v>
      </c>
      <c r="B109" s="19">
        <f t="shared" si="10"/>
        <v>102</v>
      </c>
      <c r="C109" s="19" t="str">
        <f t="shared" si="11"/>
        <v>Larson, Rob</v>
      </c>
      <c r="D109" s="22">
        <f t="shared" si="12"/>
        <v>16</v>
      </c>
      <c r="E109" s="19">
        <f t="shared" si="13"/>
        <v>6</v>
      </c>
      <c r="F109" s="22">
        <f t="shared" si="14"/>
        <v>22</v>
      </c>
      <c r="G109" s="22"/>
    </row>
    <row r="110" spans="1:7">
      <c r="A110">
        <v>103</v>
      </c>
      <c r="B110" s="19">
        <f t="shared" si="10"/>
        <v>102</v>
      </c>
      <c r="C110" s="19" t="str">
        <f t="shared" si="11"/>
        <v>Lynch, Scott</v>
      </c>
      <c r="D110" s="22">
        <f t="shared" si="12"/>
        <v>22</v>
      </c>
      <c r="E110" s="19">
        <f t="shared" si="13"/>
        <v>0</v>
      </c>
      <c r="F110" s="22">
        <f t="shared" si="14"/>
        <v>22</v>
      </c>
      <c r="G110" s="22"/>
    </row>
    <row r="111" spans="1:7">
      <c r="A111">
        <v>104</v>
      </c>
      <c r="B111" s="19">
        <f t="shared" si="10"/>
        <v>104</v>
      </c>
      <c r="C111" s="19" t="str">
        <f t="shared" si="11"/>
        <v>Bahrke, Thomas</v>
      </c>
      <c r="D111" s="22">
        <f t="shared" si="12"/>
        <v>19</v>
      </c>
      <c r="E111" s="19">
        <f t="shared" si="13"/>
        <v>2</v>
      </c>
      <c r="F111" s="22">
        <f t="shared" si="14"/>
        <v>21</v>
      </c>
      <c r="G111" s="22"/>
    </row>
    <row r="112" spans="1:7" ht="15.75">
      <c r="A112">
        <v>105</v>
      </c>
      <c r="B112" s="32">
        <f t="shared" si="10"/>
        <v>104</v>
      </c>
      <c r="C112" s="19" t="str">
        <f t="shared" si="11"/>
        <v>Hubbard, Greg</v>
      </c>
      <c r="D112" s="22">
        <f t="shared" si="12"/>
        <v>9</v>
      </c>
      <c r="E112" s="19">
        <f t="shared" si="13"/>
        <v>12</v>
      </c>
      <c r="F112" s="22">
        <f t="shared" si="14"/>
        <v>21</v>
      </c>
      <c r="G112" s="22"/>
    </row>
    <row r="113" spans="1:7" ht="15.75">
      <c r="A113">
        <v>106</v>
      </c>
      <c r="B113" s="32">
        <f t="shared" si="10"/>
        <v>106</v>
      </c>
      <c r="C113" s="19" t="str">
        <f t="shared" si="11"/>
        <v>Martin, Trent</v>
      </c>
      <c r="D113" s="22">
        <f t="shared" si="12"/>
        <v>18</v>
      </c>
      <c r="E113" s="19">
        <f t="shared" si="13"/>
        <v>2</v>
      </c>
      <c r="F113" s="22">
        <f t="shared" si="14"/>
        <v>20</v>
      </c>
      <c r="G113" s="22"/>
    </row>
    <row r="114" spans="1:7" ht="15.75">
      <c r="A114">
        <v>107</v>
      </c>
      <c r="B114" s="32">
        <f t="shared" si="10"/>
        <v>106</v>
      </c>
      <c r="C114" s="19" t="str">
        <f t="shared" si="11"/>
        <v>Rubbelke, Joe</v>
      </c>
      <c r="D114" s="22">
        <f t="shared" si="12"/>
        <v>18</v>
      </c>
      <c r="E114" s="19">
        <f t="shared" si="13"/>
        <v>2</v>
      </c>
      <c r="F114" s="22">
        <f t="shared" si="14"/>
        <v>20</v>
      </c>
      <c r="G114" s="22"/>
    </row>
    <row r="115" spans="1:7" ht="15.75">
      <c r="A115">
        <v>108</v>
      </c>
      <c r="B115" s="32">
        <f t="shared" si="10"/>
        <v>108</v>
      </c>
      <c r="C115" s="19" t="str">
        <f t="shared" si="11"/>
        <v>Danielson, Adam</v>
      </c>
      <c r="D115" s="22">
        <f t="shared" si="12"/>
        <v>18</v>
      </c>
      <c r="E115" s="19">
        <f t="shared" si="13"/>
        <v>0</v>
      </c>
      <c r="F115" s="22">
        <f t="shared" si="14"/>
        <v>18</v>
      </c>
      <c r="G115" s="22"/>
    </row>
    <row r="116" spans="1:7" ht="15.75">
      <c r="A116">
        <v>109</v>
      </c>
      <c r="B116" s="32">
        <f t="shared" ref="B116:B179" si="15">RANK(F116,$F$8:$F$207,)</f>
        <v>109</v>
      </c>
      <c r="C116" s="19" t="str">
        <f t="shared" ref="C116:C179" si="16">VLOOKUP(A116,KORSum,2,0)</f>
        <v>Jansen, Jim Sr</v>
      </c>
      <c r="D116" s="22">
        <f t="shared" ref="D116:D179" si="17">VLOOKUP(A116,KORSum,3,0)</f>
        <v>9</v>
      </c>
      <c r="E116" s="19">
        <f t="shared" ref="E116:E179" si="18">VLOOKUP(A116,KORSum,4,0)</f>
        <v>8</v>
      </c>
      <c r="F116" s="22">
        <f t="shared" ref="F116:F179" si="19">VLOOKUP(A116,KORSum,5,0)</f>
        <v>17</v>
      </c>
      <c r="G116" s="22"/>
    </row>
    <row r="117" spans="1:7" ht="15.75">
      <c r="A117">
        <v>110</v>
      </c>
      <c r="B117" s="32">
        <f t="shared" si="15"/>
        <v>109</v>
      </c>
      <c r="C117" s="19" t="str">
        <f t="shared" si="16"/>
        <v>Kotzmacher, Mike</v>
      </c>
      <c r="D117" s="22">
        <f t="shared" si="17"/>
        <v>15</v>
      </c>
      <c r="E117" s="19">
        <f t="shared" si="18"/>
        <v>2</v>
      </c>
      <c r="F117" s="22">
        <f t="shared" si="19"/>
        <v>17</v>
      </c>
      <c r="G117" s="22"/>
    </row>
    <row r="118" spans="1:7" ht="15.75">
      <c r="A118">
        <v>111</v>
      </c>
      <c r="B118" s="32">
        <f t="shared" si="15"/>
        <v>109</v>
      </c>
      <c r="C118" s="19" t="str">
        <f t="shared" si="16"/>
        <v>Mooney, Andrew</v>
      </c>
      <c r="D118" s="22">
        <f t="shared" si="17"/>
        <v>13</v>
      </c>
      <c r="E118" s="19">
        <f t="shared" si="18"/>
        <v>4</v>
      </c>
      <c r="F118" s="22">
        <f t="shared" si="19"/>
        <v>17</v>
      </c>
      <c r="G118" s="22"/>
    </row>
    <row r="119" spans="1:7" ht="15.75">
      <c r="A119">
        <v>112</v>
      </c>
      <c r="B119" s="32">
        <f t="shared" si="15"/>
        <v>109</v>
      </c>
      <c r="C119" s="19" t="str">
        <f t="shared" si="16"/>
        <v>Vittori, Dan</v>
      </c>
      <c r="D119" s="22">
        <f t="shared" si="17"/>
        <v>9</v>
      </c>
      <c r="E119" s="19">
        <f t="shared" si="18"/>
        <v>8</v>
      </c>
      <c r="F119" s="22">
        <f t="shared" si="19"/>
        <v>17</v>
      </c>
      <c r="G119" s="22"/>
    </row>
    <row r="120" spans="1:7" ht="15.75">
      <c r="A120">
        <v>113</v>
      </c>
      <c r="B120" s="32">
        <f t="shared" si="15"/>
        <v>113</v>
      </c>
      <c r="C120" s="19" t="str">
        <f t="shared" si="16"/>
        <v>Marchio, Stan</v>
      </c>
      <c r="D120" s="22">
        <f t="shared" si="17"/>
        <v>14</v>
      </c>
      <c r="E120" s="19">
        <f t="shared" si="18"/>
        <v>2</v>
      </c>
      <c r="F120" s="22">
        <f t="shared" si="19"/>
        <v>16</v>
      </c>
      <c r="G120" s="22"/>
    </row>
    <row r="121" spans="1:7" ht="15.75">
      <c r="A121">
        <v>114</v>
      </c>
      <c r="B121" s="32">
        <f t="shared" si="15"/>
        <v>113</v>
      </c>
      <c r="C121" s="19" t="str">
        <f t="shared" si="16"/>
        <v>Kroll, Mark</v>
      </c>
      <c r="D121" s="22">
        <f t="shared" si="17"/>
        <v>16</v>
      </c>
      <c r="E121" s="19">
        <f t="shared" si="18"/>
        <v>0</v>
      </c>
      <c r="F121" s="22">
        <f t="shared" si="19"/>
        <v>16</v>
      </c>
      <c r="G121" s="22"/>
    </row>
    <row r="122" spans="1:7" ht="15.75">
      <c r="A122">
        <v>115</v>
      </c>
      <c r="B122" s="32">
        <f t="shared" si="15"/>
        <v>115</v>
      </c>
      <c r="C122" s="19" t="str">
        <f t="shared" si="16"/>
        <v>Gillen, Tom</v>
      </c>
      <c r="D122" s="22">
        <f t="shared" si="17"/>
        <v>9</v>
      </c>
      <c r="E122" s="19">
        <f t="shared" si="18"/>
        <v>6</v>
      </c>
      <c r="F122" s="22">
        <f t="shared" si="19"/>
        <v>15</v>
      </c>
      <c r="G122" s="22"/>
    </row>
    <row r="123" spans="1:7" ht="15.75">
      <c r="A123">
        <v>116</v>
      </c>
      <c r="B123" s="32">
        <f t="shared" si="15"/>
        <v>115</v>
      </c>
      <c r="C123" s="19" t="str">
        <f t="shared" si="16"/>
        <v>Kokaisel, John Sr</v>
      </c>
      <c r="D123" s="22">
        <f t="shared" si="17"/>
        <v>9</v>
      </c>
      <c r="E123" s="19">
        <f t="shared" si="18"/>
        <v>6</v>
      </c>
      <c r="F123" s="22">
        <f t="shared" si="19"/>
        <v>15</v>
      </c>
      <c r="G123" s="22"/>
    </row>
    <row r="124" spans="1:7" ht="15.75">
      <c r="A124">
        <v>117</v>
      </c>
      <c r="B124" s="32">
        <f t="shared" si="15"/>
        <v>115</v>
      </c>
      <c r="C124" s="19" t="str">
        <f t="shared" si="16"/>
        <v>Reipke, Bob</v>
      </c>
      <c r="D124" s="22">
        <f t="shared" si="17"/>
        <v>15</v>
      </c>
      <c r="E124" s="19">
        <f t="shared" si="18"/>
        <v>0</v>
      </c>
      <c r="F124" s="22">
        <f t="shared" si="19"/>
        <v>15</v>
      </c>
      <c r="G124" s="22"/>
    </row>
    <row r="125" spans="1:7" ht="15.75">
      <c r="A125">
        <v>118</v>
      </c>
      <c r="B125" s="32">
        <f t="shared" si="15"/>
        <v>118</v>
      </c>
      <c r="C125" s="19" t="str">
        <f t="shared" si="16"/>
        <v>Morse, Zach</v>
      </c>
      <c r="D125" s="22">
        <f t="shared" si="17"/>
        <v>14</v>
      </c>
      <c r="E125" s="19">
        <f t="shared" si="18"/>
        <v>0</v>
      </c>
      <c r="F125" s="22">
        <f t="shared" si="19"/>
        <v>14</v>
      </c>
      <c r="G125" s="22"/>
    </row>
    <row r="126" spans="1:7" ht="15.75">
      <c r="A126">
        <v>119</v>
      </c>
      <c r="B126" s="32">
        <f t="shared" si="15"/>
        <v>118</v>
      </c>
      <c r="C126" s="19" t="str">
        <f t="shared" si="16"/>
        <v>Rubbelke, Nate</v>
      </c>
      <c r="D126" s="22">
        <f t="shared" si="17"/>
        <v>12</v>
      </c>
      <c r="E126" s="19">
        <f t="shared" si="18"/>
        <v>2</v>
      </c>
      <c r="F126" s="22">
        <f t="shared" si="19"/>
        <v>14</v>
      </c>
      <c r="G126" s="22"/>
    </row>
    <row r="127" spans="1:7" ht="15.75">
      <c r="A127">
        <v>120</v>
      </c>
      <c r="B127" s="32">
        <f t="shared" si="15"/>
        <v>118</v>
      </c>
      <c r="C127" s="19" t="str">
        <f t="shared" si="16"/>
        <v>Salminen, Gary</v>
      </c>
      <c r="D127" s="22">
        <f t="shared" si="17"/>
        <v>12</v>
      </c>
      <c r="E127" s="19">
        <f t="shared" si="18"/>
        <v>2</v>
      </c>
      <c r="F127" s="22">
        <f t="shared" si="19"/>
        <v>14</v>
      </c>
      <c r="G127" s="22"/>
    </row>
    <row r="128" spans="1:7" ht="15.75">
      <c r="A128">
        <v>121</v>
      </c>
      <c r="B128" s="32">
        <f t="shared" si="15"/>
        <v>121</v>
      </c>
      <c r="C128" s="19" t="str">
        <f t="shared" si="16"/>
        <v>KinneyKevin</v>
      </c>
      <c r="D128" s="22">
        <f t="shared" si="17"/>
        <v>13</v>
      </c>
      <c r="E128" s="19">
        <f t="shared" si="18"/>
        <v>0</v>
      </c>
      <c r="F128" s="22">
        <f t="shared" si="19"/>
        <v>13</v>
      </c>
      <c r="G128" s="22"/>
    </row>
    <row r="129" spans="1:7" ht="15.75">
      <c r="A129">
        <v>122</v>
      </c>
      <c r="B129" s="32">
        <f t="shared" si="15"/>
        <v>121</v>
      </c>
      <c r="C129" s="19" t="str">
        <f t="shared" si="16"/>
        <v>Kohler, Don</v>
      </c>
      <c r="D129" s="22">
        <f t="shared" si="17"/>
        <v>13</v>
      </c>
      <c r="E129" s="19">
        <f t="shared" si="18"/>
        <v>0</v>
      </c>
      <c r="F129" s="22">
        <f t="shared" si="19"/>
        <v>13</v>
      </c>
      <c r="G129" s="22"/>
    </row>
    <row r="130" spans="1:7" ht="15.75">
      <c r="A130">
        <v>123</v>
      </c>
      <c r="B130" s="32">
        <f t="shared" si="15"/>
        <v>123</v>
      </c>
      <c r="C130" s="19" t="str">
        <f t="shared" si="16"/>
        <v>Anderson, Lynn</v>
      </c>
      <c r="D130" s="22">
        <f t="shared" si="17"/>
        <v>0</v>
      </c>
      <c r="E130" s="19">
        <f t="shared" si="18"/>
        <v>12</v>
      </c>
      <c r="F130" s="22">
        <f t="shared" si="19"/>
        <v>12</v>
      </c>
      <c r="G130" s="22"/>
    </row>
    <row r="131" spans="1:7" ht="15.75">
      <c r="A131">
        <v>124</v>
      </c>
      <c r="B131" s="32">
        <f t="shared" si="15"/>
        <v>123</v>
      </c>
      <c r="C131" s="19" t="str">
        <f t="shared" si="16"/>
        <v>Kokaisel,  John Jr</v>
      </c>
      <c r="D131" s="22">
        <f t="shared" si="17"/>
        <v>6</v>
      </c>
      <c r="E131" s="19">
        <f t="shared" si="18"/>
        <v>6</v>
      </c>
      <c r="F131" s="22">
        <f t="shared" si="19"/>
        <v>12</v>
      </c>
      <c r="G131" s="22"/>
    </row>
    <row r="132" spans="1:7" ht="15.75">
      <c r="A132">
        <v>125</v>
      </c>
      <c r="B132" s="32">
        <f t="shared" si="15"/>
        <v>125</v>
      </c>
      <c r="C132" s="19" t="str">
        <f t="shared" si="16"/>
        <v>Paschke, Tom</v>
      </c>
      <c r="D132" s="22">
        <f t="shared" si="17"/>
        <v>6</v>
      </c>
      <c r="E132" s="19">
        <f t="shared" si="18"/>
        <v>4</v>
      </c>
      <c r="F132" s="22">
        <f t="shared" si="19"/>
        <v>10</v>
      </c>
      <c r="G132" s="22"/>
    </row>
    <row r="133" spans="1:7" ht="15.75">
      <c r="A133">
        <v>126</v>
      </c>
      <c r="B133" s="32">
        <f t="shared" si="15"/>
        <v>126</v>
      </c>
      <c r="C133" s="19" t="str">
        <f t="shared" si="16"/>
        <v>Hodd, Rod</v>
      </c>
      <c r="D133" s="22">
        <f t="shared" si="17"/>
        <v>9</v>
      </c>
      <c r="E133" s="19">
        <f t="shared" si="18"/>
        <v>0</v>
      </c>
      <c r="F133" s="22">
        <f t="shared" si="19"/>
        <v>9</v>
      </c>
      <c r="G133" s="22"/>
    </row>
    <row r="134" spans="1:7" ht="15.75">
      <c r="A134">
        <v>127</v>
      </c>
      <c r="B134" s="32">
        <f t="shared" si="15"/>
        <v>126</v>
      </c>
      <c r="C134" s="19" t="str">
        <f t="shared" si="16"/>
        <v>Jarombek, Andy</v>
      </c>
      <c r="D134" s="22">
        <f t="shared" si="17"/>
        <v>9</v>
      </c>
      <c r="E134" s="19">
        <f t="shared" si="18"/>
        <v>0</v>
      </c>
      <c r="F134" s="22">
        <f t="shared" si="19"/>
        <v>9</v>
      </c>
      <c r="G134" s="22"/>
    </row>
    <row r="135" spans="1:7" ht="15.75">
      <c r="A135">
        <v>128</v>
      </c>
      <c r="B135" s="32">
        <f t="shared" si="15"/>
        <v>126</v>
      </c>
      <c r="C135" s="19" t="str">
        <f t="shared" si="16"/>
        <v>Larson, Sean</v>
      </c>
      <c r="D135" s="22">
        <f t="shared" si="17"/>
        <v>3</v>
      </c>
      <c r="E135" s="19">
        <f t="shared" si="18"/>
        <v>6</v>
      </c>
      <c r="F135" s="22">
        <f t="shared" si="19"/>
        <v>9</v>
      </c>
      <c r="G135" s="22"/>
    </row>
    <row r="136" spans="1:7" ht="15.75">
      <c r="A136">
        <v>129</v>
      </c>
      <c r="B136" s="32">
        <f t="shared" si="15"/>
        <v>126</v>
      </c>
      <c r="C136" s="19" t="str">
        <f t="shared" si="16"/>
        <v>Sinna, Joel</v>
      </c>
      <c r="D136" s="22">
        <f t="shared" si="17"/>
        <v>9</v>
      </c>
      <c r="E136" s="19">
        <f t="shared" si="18"/>
        <v>0</v>
      </c>
      <c r="F136" s="22">
        <f t="shared" si="19"/>
        <v>9</v>
      </c>
      <c r="G136" s="22"/>
    </row>
    <row r="137" spans="1:7" ht="15.75">
      <c r="A137">
        <v>130</v>
      </c>
      <c r="B137" s="32">
        <f t="shared" si="15"/>
        <v>126</v>
      </c>
      <c r="C137" s="19" t="str">
        <f t="shared" si="16"/>
        <v>Toy, Peter</v>
      </c>
      <c r="D137" s="22">
        <f t="shared" si="17"/>
        <v>9</v>
      </c>
      <c r="E137" s="19">
        <f t="shared" si="18"/>
        <v>0</v>
      </c>
      <c r="F137" s="22">
        <f t="shared" si="19"/>
        <v>9</v>
      </c>
      <c r="G137" s="22"/>
    </row>
    <row r="138" spans="1:7" ht="15.75">
      <c r="A138">
        <v>131</v>
      </c>
      <c r="B138" s="32">
        <f t="shared" si="15"/>
        <v>131</v>
      </c>
      <c r="C138" s="19" t="str">
        <f t="shared" si="16"/>
        <v>Jamnik, Josh</v>
      </c>
      <c r="D138" s="22">
        <f t="shared" si="17"/>
        <v>6</v>
      </c>
      <c r="E138" s="19">
        <f t="shared" si="18"/>
        <v>2</v>
      </c>
      <c r="F138" s="22">
        <f t="shared" si="19"/>
        <v>8</v>
      </c>
      <c r="G138" s="22"/>
    </row>
    <row r="139" spans="1:7" ht="15.75">
      <c r="A139">
        <v>132</v>
      </c>
      <c r="B139" s="32">
        <f t="shared" si="15"/>
        <v>131</v>
      </c>
      <c r="C139" s="19" t="str">
        <f t="shared" si="16"/>
        <v>Kangas, Luther</v>
      </c>
      <c r="D139" s="22">
        <f t="shared" si="17"/>
        <v>6</v>
      </c>
      <c r="E139" s="19">
        <f t="shared" si="18"/>
        <v>2</v>
      </c>
      <c r="F139" s="22">
        <f t="shared" si="19"/>
        <v>8</v>
      </c>
      <c r="G139" s="22"/>
    </row>
    <row r="140" spans="1:7" ht="15.75">
      <c r="A140">
        <v>133</v>
      </c>
      <c r="B140" s="32">
        <f t="shared" si="15"/>
        <v>133</v>
      </c>
      <c r="C140" s="19" t="str">
        <f t="shared" si="16"/>
        <v>Jansen, Jim Jr</v>
      </c>
      <c r="D140" s="22">
        <f t="shared" si="17"/>
        <v>3</v>
      </c>
      <c r="E140" s="19">
        <f t="shared" si="18"/>
        <v>4</v>
      </c>
      <c r="F140" s="22">
        <f t="shared" si="19"/>
        <v>7</v>
      </c>
      <c r="G140" s="22"/>
    </row>
    <row r="141" spans="1:7" ht="15.75">
      <c r="A141">
        <v>134</v>
      </c>
      <c r="B141" s="32">
        <f t="shared" si="15"/>
        <v>134</v>
      </c>
      <c r="C141" s="19" t="str">
        <f t="shared" si="16"/>
        <v>Hanson, Terry</v>
      </c>
      <c r="D141" s="22">
        <f t="shared" si="17"/>
        <v>6</v>
      </c>
      <c r="E141" s="19">
        <f t="shared" si="18"/>
        <v>0</v>
      </c>
      <c r="F141" s="22">
        <f t="shared" si="19"/>
        <v>6</v>
      </c>
      <c r="G141" s="22"/>
    </row>
    <row r="142" spans="1:7" ht="15.75">
      <c r="A142">
        <v>135</v>
      </c>
      <c r="B142" s="32">
        <f t="shared" si="15"/>
        <v>134</v>
      </c>
      <c r="C142" s="19" t="str">
        <f t="shared" si="16"/>
        <v>Wohlers, Brad</v>
      </c>
      <c r="D142" s="22">
        <f t="shared" si="17"/>
        <v>6</v>
      </c>
      <c r="E142" s="19">
        <f t="shared" si="18"/>
        <v>0</v>
      </c>
      <c r="F142" s="22">
        <f t="shared" si="19"/>
        <v>6</v>
      </c>
      <c r="G142" s="22"/>
    </row>
    <row r="143" spans="1:7" ht="15.75">
      <c r="A143">
        <v>136</v>
      </c>
      <c r="B143" s="32">
        <f t="shared" si="15"/>
        <v>136</v>
      </c>
      <c r="C143" s="19" t="str">
        <f t="shared" si="16"/>
        <v>Abel, Mike</v>
      </c>
      <c r="D143" s="22">
        <f t="shared" si="17"/>
        <v>0</v>
      </c>
      <c r="E143" s="19">
        <f t="shared" si="18"/>
        <v>4</v>
      </c>
      <c r="F143" s="22">
        <f t="shared" si="19"/>
        <v>4</v>
      </c>
      <c r="G143" s="22"/>
    </row>
    <row r="144" spans="1:7" ht="15.75">
      <c r="A144">
        <v>137</v>
      </c>
      <c r="B144" s="32">
        <f t="shared" si="15"/>
        <v>136</v>
      </c>
      <c r="C144" s="19" t="str">
        <f t="shared" si="16"/>
        <v>Dircks, Bill</v>
      </c>
      <c r="D144" s="22">
        <f t="shared" si="17"/>
        <v>0</v>
      </c>
      <c r="E144" s="19">
        <f t="shared" si="18"/>
        <v>4</v>
      </c>
      <c r="F144" s="22">
        <f t="shared" si="19"/>
        <v>4</v>
      </c>
      <c r="G144" s="22"/>
    </row>
    <row r="145" spans="1:7" ht="15.75">
      <c r="A145">
        <v>138</v>
      </c>
      <c r="B145" s="32">
        <f t="shared" si="15"/>
        <v>138</v>
      </c>
      <c r="C145" s="19" t="str">
        <f t="shared" si="16"/>
        <v>Cook, Matt</v>
      </c>
      <c r="D145" s="22">
        <f t="shared" si="17"/>
        <v>3</v>
      </c>
      <c r="E145" s="19">
        <f t="shared" si="18"/>
        <v>0</v>
      </c>
      <c r="F145" s="22">
        <f t="shared" si="19"/>
        <v>3</v>
      </c>
      <c r="G145" s="22"/>
    </row>
    <row r="146" spans="1:7" ht="15.75">
      <c r="A146">
        <v>139</v>
      </c>
      <c r="B146" s="32">
        <f t="shared" si="15"/>
        <v>138</v>
      </c>
      <c r="C146" s="19" t="str">
        <f t="shared" si="16"/>
        <v>Dolan, Michael</v>
      </c>
      <c r="D146" s="22">
        <f t="shared" si="17"/>
        <v>3</v>
      </c>
      <c r="E146" s="19">
        <f t="shared" si="18"/>
        <v>0</v>
      </c>
      <c r="F146" s="22">
        <f t="shared" si="19"/>
        <v>3</v>
      </c>
      <c r="G146" s="22"/>
    </row>
    <row r="147" spans="1:7" ht="15.75">
      <c r="A147">
        <v>140</v>
      </c>
      <c r="B147" s="32">
        <f t="shared" si="15"/>
        <v>138</v>
      </c>
      <c r="C147" s="19" t="str">
        <f t="shared" si="16"/>
        <v>Ebnet, Zach</v>
      </c>
      <c r="D147" s="22">
        <f t="shared" si="17"/>
        <v>3</v>
      </c>
      <c r="E147" s="19">
        <f t="shared" si="18"/>
        <v>0</v>
      </c>
      <c r="F147" s="22">
        <f t="shared" si="19"/>
        <v>3</v>
      </c>
      <c r="G147" s="22"/>
    </row>
    <row r="148" spans="1:7" ht="15.75">
      <c r="A148">
        <v>141</v>
      </c>
      <c r="B148" s="32">
        <f t="shared" si="15"/>
        <v>138</v>
      </c>
      <c r="C148" s="19" t="str">
        <f t="shared" si="16"/>
        <v>Kantola, Willy</v>
      </c>
      <c r="D148" s="22">
        <f t="shared" si="17"/>
        <v>3</v>
      </c>
      <c r="E148" s="19">
        <f t="shared" si="18"/>
        <v>0</v>
      </c>
      <c r="F148" s="22">
        <f t="shared" si="19"/>
        <v>3</v>
      </c>
      <c r="G148" s="22"/>
    </row>
    <row r="149" spans="1:7" ht="15.75">
      <c r="A149">
        <v>142</v>
      </c>
      <c r="B149" s="32">
        <f t="shared" si="15"/>
        <v>142</v>
      </c>
      <c r="C149" s="19" t="str">
        <f t="shared" si="16"/>
        <v>Gadbois, Tom</v>
      </c>
      <c r="D149" s="22">
        <f t="shared" si="17"/>
        <v>0</v>
      </c>
      <c r="E149" s="19">
        <f t="shared" si="18"/>
        <v>0</v>
      </c>
      <c r="F149" s="22">
        <f t="shared" si="19"/>
        <v>0</v>
      </c>
      <c r="G149" s="22"/>
    </row>
    <row r="150" spans="1:7" ht="15.75">
      <c r="A150">
        <v>143</v>
      </c>
      <c r="B150" s="32">
        <f t="shared" si="15"/>
        <v>142</v>
      </c>
      <c r="C150" s="19" t="str">
        <f t="shared" si="16"/>
        <v>Mattson, Jerry</v>
      </c>
      <c r="D150" s="22">
        <f t="shared" si="17"/>
        <v>0</v>
      </c>
      <c r="E150" s="19">
        <f t="shared" si="18"/>
        <v>0</v>
      </c>
      <c r="F150" s="22">
        <f t="shared" si="19"/>
        <v>0</v>
      </c>
      <c r="G150" s="22"/>
    </row>
    <row r="151" spans="1:7" ht="15.75">
      <c r="A151">
        <v>144</v>
      </c>
      <c r="B151" s="32">
        <f t="shared" si="15"/>
        <v>142</v>
      </c>
      <c r="C151" s="19" t="str">
        <f t="shared" si="16"/>
        <v xml:space="preserve"> </v>
      </c>
      <c r="D151" s="22">
        <f t="shared" si="17"/>
        <v>0</v>
      </c>
      <c r="E151" s="19">
        <f t="shared" si="18"/>
        <v>0</v>
      </c>
      <c r="F151" s="22">
        <f t="shared" si="19"/>
        <v>0</v>
      </c>
      <c r="G151" s="22"/>
    </row>
    <row r="152" spans="1:7" ht="15.75">
      <c r="A152">
        <v>145</v>
      </c>
      <c r="B152" s="32">
        <f t="shared" si="15"/>
        <v>142</v>
      </c>
      <c r="C152" s="19" t="str">
        <f t="shared" si="16"/>
        <v xml:space="preserve"> </v>
      </c>
      <c r="D152" s="22">
        <f t="shared" si="17"/>
        <v>0</v>
      </c>
      <c r="E152" s="19">
        <f t="shared" si="18"/>
        <v>0</v>
      </c>
      <c r="F152" s="22">
        <f t="shared" si="19"/>
        <v>0</v>
      </c>
      <c r="G152" s="22"/>
    </row>
    <row r="153" spans="1:7" ht="15.75">
      <c r="A153">
        <v>146</v>
      </c>
      <c r="B153" s="32">
        <f t="shared" si="15"/>
        <v>142</v>
      </c>
      <c r="C153" s="19" t="str">
        <f t="shared" si="16"/>
        <v xml:space="preserve"> </v>
      </c>
      <c r="D153" s="22">
        <f t="shared" si="17"/>
        <v>0</v>
      </c>
      <c r="E153" s="19">
        <f t="shared" si="18"/>
        <v>0</v>
      </c>
      <c r="F153" s="22">
        <f t="shared" si="19"/>
        <v>0</v>
      </c>
      <c r="G153" s="22"/>
    </row>
    <row r="154" spans="1:7" ht="15.75">
      <c r="A154">
        <v>147</v>
      </c>
      <c r="B154" s="32">
        <f t="shared" si="15"/>
        <v>142</v>
      </c>
      <c r="C154" s="19" t="str">
        <f t="shared" si="16"/>
        <v xml:space="preserve"> </v>
      </c>
      <c r="D154" s="22">
        <f t="shared" si="17"/>
        <v>0</v>
      </c>
      <c r="E154" s="19">
        <f t="shared" si="18"/>
        <v>0</v>
      </c>
      <c r="F154" s="22">
        <f t="shared" si="19"/>
        <v>0</v>
      </c>
      <c r="G154" s="22"/>
    </row>
    <row r="155" spans="1:7" ht="15.75">
      <c r="A155">
        <v>148</v>
      </c>
      <c r="B155" s="32">
        <f t="shared" si="15"/>
        <v>142</v>
      </c>
      <c r="C155" s="19" t="str">
        <f t="shared" si="16"/>
        <v xml:space="preserve"> </v>
      </c>
      <c r="D155" s="22">
        <f t="shared" si="17"/>
        <v>0</v>
      </c>
      <c r="E155" s="19">
        <f t="shared" si="18"/>
        <v>0</v>
      </c>
      <c r="F155" s="22">
        <f t="shared" si="19"/>
        <v>0</v>
      </c>
      <c r="G155" s="22"/>
    </row>
    <row r="156" spans="1:7" ht="15.75">
      <c r="A156">
        <v>149</v>
      </c>
      <c r="B156" s="32">
        <f t="shared" si="15"/>
        <v>142</v>
      </c>
      <c r="C156" s="19" t="str">
        <f t="shared" si="16"/>
        <v xml:space="preserve"> </v>
      </c>
      <c r="D156" s="22">
        <f t="shared" si="17"/>
        <v>0</v>
      </c>
      <c r="E156" s="19">
        <f t="shared" si="18"/>
        <v>0</v>
      </c>
      <c r="F156" s="22">
        <f t="shared" si="19"/>
        <v>0</v>
      </c>
      <c r="G156" s="22"/>
    </row>
    <row r="157" spans="1:7" ht="15.75">
      <c r="A157">
        <v>150</v>
      </c>
      <c r="B157" s="32">
        <f t="shared" si="15"/>
        <v>142</v>
      </c>
      <c r="C157" s="19" t="str">
        <f t="shared" si="16"/>
        <v xml:space="preserve"> </v>
      </c>
      <c r="D157" s="22">
        <f t="shared" si="17"/>
        <v>0</v>
      </c>
      <c r="E157" s="19">
        <f t="shared" si="18"/>
        <v>0</v>
      </c>
      <c r="F157" s="22">
        <f t="shared" si="19"/>
        <v>0</v>
      </c>
      <c r="G157" s="22"/>
    </row>
    <row r="158" spans="1:7" ht="15.75">
      <c r="A158">
        <v>151</v>
      </c>
      <c r="B158" s="32">
        <f t="shared" si="15"/>
        <v>142</v>
      </c>
      <c r="C158" s="19" t="str">
        <f t="shared" si="16"/>
        <v xml:space="preserve"> </v>
      </c>
      <c r="D158" s="22">
        <f t="shared" si="17"/>
        <v>0</v>
      </c>
      <c r="E158" s="19">
        <f t="shared" si="18"/>
        <v>0</v>
      </c>
      <c r="F158" s="22">
        <f t="shared" si="19"/>
        <v>0</v>
      </c>
      <c r="G158" s="22"/>
    </row>
    <row r="159" spans="1:7" ht="15.75">
      <c r="A159">
        <v>152</v>
      </c>
      <c r="B159" s="32">
        <f t="shared" si="15"/>
        <v>142</v>
      </c>
      <c r="C159" s="19" t="str">
        <f t="shared" si="16"/>
        <v xml:space="preserve"> </v>
      </c>
      <c r="D159" s="22">
        <f t="shared" si="17"/>
        <v>0</v>
      </c>
      <c r="E159" s="19">
        <f t="shared" si="18"/>
        <v>0</v>
      </c>
      <c r="F159" s="22">
        <f t="shared" si="19"/>
        <v>0</v>
      </c>
      <c r="G159" s="22"/>
    </row>
    <row r="160" spans="1:7" ht="15.75">
      <c r="A160">
        <v>153</v>
      </c>
      <c r="B160" s="32">
        <f t="shared" si="15"/>
        <v>142</v>
      </c>
      <c r="C160" s="19" t="str">
        <f t="shared" si="16"/>
        <v xml:space="preserve"> </v>
      </c>
      <c r="D160" s="22">
        <f t="shared" si="17"/>
        <v>0</v>
      </c>
      <c r="E160" s="19">
        <f t="shared" si="18"/>
        <v>0</v>
      </c>
      <c r="F160" s="22">
        <f t="shared" si="19"/>
        <v>0</v>
      </c>
      <c r="G160" s="22"/>
    </row>
    <row r="161" spans="1:7" ht="15.75">
      <c r="A161">
        <v>154</v>
      </c>
      <c r="B161" s="32">
        <f t="shared" si="15"/>
        <v>142</v>
      </c>
      <c r="C161" s="19" t="str">
        <f t="shared" si="16"/>
        <v xml:space="preserve"> </v>
      </c>
      <c r="D161" s="22">
        <f t="shared" si="17"/>
        <v>0</v>
      </c>
      <c r="E161" s="19">
        <f t="shared" si="18"/>
        <v>0</v>
      </c>
      <c r="F161" s="22">
        <f t="shared" si="19"/>
        <v>0</v>
      </c>
      <c r="G161" s="22"/>
    </row>
    <row r="162" spans="1:7" ht="15.75">
      <c r="A162">
        <v>155</v>
      </c>
      <c r="B162" s="32">
        <f t="shared" si="15"/>
        <v>142</v>
      </c>
      <c r="C162" s="19" t="str">
        <f t="shared" si="16"/>
        <v xml:space="preserve"> </v>
      </c>
      <c r="D162" s="22">
        <f t="shared" si="17"/>
        <v>0</v>
      </c>
      <c r="E162" s="19">
        <f t="shared" si="18"/>
        <v>0</v>
      </c>
      <c r="F162" s="22">
        <f t="shared" si="19"/>
        <v>0</v>
      </c>
      <c r="G162" s="22"/>
    </row>
    <row r="163" spans="1:7" ht="15.75">
      <c r="A163">
        <v>156</v>
      </c>
      <c r="B163" s="32">
        <f t="shared" si="15"/>
        <v>142</v>
      </c>
      <c r="C163" s="19" t="str">
        <f t="shared" si="16"/>
        <v xml:space="preserve"> </v>
      </c>
      <c r="D163" s="22">
        <f t="shared" si="17"/>
        <v>0</v>
      </c>
      <c r="E163" s="19">
        <f t="shared" si="18"/>
        <v>0</v>
      </c>
      <c r="F163" s="22">
        <f t="shared" si="19"/>
        <v>0</v>
      </c>
      <c r="G163" s="22"/>
    </row>
    <row r="164" spans="1:7" ht="15.75">
      <c r="A164">
        <v>157</v>
      </c>
      <c r="B164" s="32">
        <f t="shared" si="15"/>
        <v>142</v>
      </c>
      <c r="C164" s="19" t="str">
        <f t="shared" si="16"/>
        <v xml:space="preserve"> </v>
      </c>
      <c r="D164" s="22">
        <f t="shared" si="17"/>
        <v>0</v>
      </c>
      <c r="E164" s="19">
        <f t="shared" si="18"/>
        <v>0</v>
      </c>
      <c r="F164" s="22">
        <f t="shared" si="19"/>
        <v>0</v>
      </c>
      <c r="G164" s="22"/>
    </row>
    <row r="165" spans="1:7" ht="15.75">
      <c r="A165">
        <v>158</v>
      </c>
      <c r="B165" s="32">
        <f t="shared" si="15"/>
        <v>142</v>
      </c>
      <c r="C165" s="19" t="str">
        <f t="shared" si="16"/>
        <v xml:space="preserve"> </v>
      </c>
      <c r="D165" s="22">
        <f t="shared" si="17"/>
        <v>0</v>
      </c>
      <c r="E165" s="19">
        <f t="shared" si="18"/>
        <v>0</v>
      </c>
      <c r="F165" s="22">
        <f t="shared" si="19"/>
        <v>0</v>
      </c>
      <c r="G165" s="22"/>
    </row>
    <row r="166" spans="1:7" ht="15.75">
      <c r="A166">
        <v>159</v>
      </c>
      <c r="B166" s="32">
        <f t="shared" si="15"/>
        <v>142</v>
      </c>
      <c r="C166" s="19" t="str">
        <f t="shared" si="16"/>
        <v xml:space="preserve"> </v>
      </c>
      <c r="D166" s="22">
        <f t="shared" si="17"/>
        <v>0</v>
      </c>
      <c r="E166" s="19">
        <f t="shared" si="18"/>
        <v>0</v>
      </c>
      <c r="F166" s="22">
        <f t="shared" si="19"/>
        <v>0</v>
      </c>
      <c r="G166" s="22"/>
    </row>
    <row r="167" spans="1:7" ht="15.75">
      <c r="A167">
        <v>160</v>
      </c>
      <c r="B167" s="32">
        <f t="shared" si="15"/>
        <v>142</v>
      </c>
      <c r="C167" s="19" t="str">
        <f t="shared" si="16"/>
        <v xml:space="preserve"> </v>
      </c>
      <c r="D167" s="22">
        <f t="shared" si="17"/>
        <v>0</v>
      </c>
      <c r="E167" s="19">
        <f t="shared" si="18"/>
        <v>0</v>
      </c>
      <c r="F167" s="22">
        <f t="shared" si="19"/>
        <v>0</v>
      </c>
      <c r="G167" s="22"/>
    </row>
    <row r="168" spans="1:7" ht="15.75">
      <c r="A168">
        <v>161</v>
      </c>
      <c r="B168" s="32">
        <f t="shared" si="15"/>
        <v>142</v>
      </c>
      <c r="C168" s="19" t="str">
        <f t="shared" si="16"/>
        <v xml:space="preserve"> </v>
      </c>
      <c r="D168" s="22">
        <f t="shared" si="17"/>
        <v>0</v>
      </c>
      <c r="E168" s="19">
        <f t="shared" si="18"/>
        <v>0</v>
      </c>
      <c r="F168" s="22">
        <f t="shared" si="19"/>
        <v>0</v>
      </c>
      <c r="G168" s="22"/>
    </row>
    <row r="169" spans="1:7" ht="15.75">
      <c r="A169">
        <v>162</v>
      </c>
      <c r="B169" s="32">
        <f t="shared" si="15"/>
        <v>142</v>
      </c>
      <c r="C169" s="19" t="str">
        <f t="shared" si="16"/>
        <v xml:space="preserve"> </v>
      </c>
      <c r="D169" s="22">
        <f t="shared" si="17"/>
        <v>0</v>
      </c>
      <c r="E169" s="19">
        <f t="shared" si="18"/>
        <v>0</v>
      </c>
      <c r="F169" s="22">
        <f t="shared" si="19"/>
        <v>0</v>
      </c>
      <c r="G169" s="22"/>
    </row>
    <row r="170" spans="1:7" ht="15.75">
      <c r="A170">
        <v>163</v>
      </c>
      <c r="B170" s="32">
        <f t="shared" si="15"/>
        <v>142</v>
      </c>
      <c r="C170" s="19">
        <f t="shared" si="16"/>
        <v>0</v>
      </c>
      <c r="D170" s="22">
        <f t="shared" si="17"/>
        <v>0</v>
      </c>
      <c r="E170" s="19">
        <f t="shared" si="18"/>
        <v>0</v>
      </c>
      <c r="F170" s="22">
        <f t="shared" si="19"/>
        <v>0</v>
      </c>
      <c r="G170" s="22"/>
    </row>
    <row r="171" spans="1:7" ht="15.75">
      <c r="A171">
        <v>164</v>
      </c>
      <c r="B171" s="32">
        <f t="shared" si="15"/>
        <v>142</v>
      </c>
      <c r="C171" s="19">
        <f t="shared" si="16"/>
        <v>0</v>
      </c>
      <c r="D171" s="22">
        <f t="shared" si="17"/>
        <v>0</v>
      </c>
      <c r="E171" s="19">
        <f t="shared" si="18"/>
        <v>0</v>
      </c>
      <c r="F171" s="22">
        <f t="shared" si="19"/>
        <v>0</v>
      </c>
      <c r="G171" s="22"/>
    </row>
    <row r="172" spans="1:7" ht="15.75">
      <c r="A172">
        <v>165</v>
      </c>
      <c r="B172" s="32">
        <f t="shared" si="15"/>
        <v>142</v>
      </c>
      <c r="C172" s="19">
        <f t="shared" si="16"/>
        <v>0</v>
      </c>
      <c r="D172" s="22">
        <f t="shared" si="17"/>
        <v>0</v>
      </c>
      <c r="E172" s="19">
        <f t="shared" si="18"/>
        <v>0</v>
      </c>
      <c r="F172" s="22">
        <f t="shared" si="19"/>
        <v>0</v>
      </c>
      <c r="G172" s="22"/>
    </row>
    <row r="173" spans="1:7" ht="15.75">
      <c r="A173">
        <v>166</v>
      </c>
      <c r="B173" s="32">
        <f t="shared" si="15"/>
        <v>142</v>
      </c>
      <c r="C173" s="19">
        <f t="shared" si="16"/>
        <v>0</v>
      </c>
      <c r="D173" s="22">
        <f t="shared" si="17"/>
        <v>0</v>
      </c>
      <c r="E173" s="19">
        <f t="shared" si="18"/>
        <v>0</v>
      </c>
      <c r="F173" s="22">
        <f t="shared" si="19"/>
        <v>0</v>
      </c>
      <c r="G173" s="22"/>
    </row>
    <row r="174" spans="1:7" ht="15.75">
      <c r="A174">
        <v>167</v>
      </c>
      <c r="B174" s="32">
        <f t="shared" si="15"/>
        <v>142</v>
      </c>
      <c r="C174" s="19">
        <f t="shared" si="16"/>
        <v>0</v>
      </c>
      <c r="D174" s="22">
        <f t="shared" si="17"/>
        <v>0</v>
      </c>
      <c r="E174" s="19">
        <f t="shared" si="18"/>
        <v>0</v>
      </c>
      <c r="F174" s="22">
        <f t="shared" si="19"/>
        <v>0</v>
      </c>
      <c r="G174" s="22"/>
    </row>
    <row r="175" spans="1:7" ht="15.75">
      <c r="A175">
        <v>168</v>
      </c>
      <c r="B175" s="32">
        <f t="shared" si="15"/>
        <v>142</v>
      </c>
      <c r="C175" s="19">
        <f t="shared" si="16"/>
        <v>0</v>
      </c>
      <c r="D175" s="22">
        <f t="shared" si="17"/>
        <v>0</v>
      </c>
      <c r="E175" s="19">
        <f t="shared" si="18"/>
        <v>0</v>
      </c>
      <c r="F175" s="22">
        <f t="shared" si="19"/>
        <v>0</v>
      </c>
      <c r="G175" s="22"/>
    </row>
    <row r="176" spans="1:7" ht="15.75">
      <c r="A176">
        <v>169</v>
      </c>
      <c r="B176" s="32">
        <f t="shared" si="15"/>
        <v>142</v>
      </c>
      <c r="C176" s="19">
        <f t="shared" si="16"/>
        <v>0</v>
      </c>
      <c r="D176" s="22">
        <f t="shared" si="17"/>
        <v>0</v>
      </c>
      <c r="E176" s="19">
        <f t="shared" si="18"/>
        <v>0</v>
      </c>
      <c r="F176" s="22">
        <f t="shared" si="19"/>
        <v>0</v>
      </c>
      <c r="G176" s="22"/>
    </row>
    <row r="177" spans="1:7" ht="15.75">
      <c r="A177">
        <v>170</v>
      </c>
      <c r="B177" s="32">
        <f t="shared" si="15"/>
        <v>142</v>
      </c>
      <c r="C177" s="19">
        <f t="shared" si="16"/>
        <v>0</v>
      </c>
      <c r="D177" s="22">
        <f t="shared" si="17"/>
        <v>0</v>
      </c>
      <c r="E177" s="19">
        <f t="shared" si="18"/>
        <v>0</v>
      </c>
      <c r="F177" s="22">
        <f t="shared" si="19"/>
        <v>0</v>
      </c>
      <c r="G177" s="22"/>
    </row>
    <row r="178" spans="1:7" ht="15.75">
      <c r="A178">
        <v>171</v>
      </c>
      <c r="B178" s="32">
        <f t="shared" si="15"/>
        <v>142</v>
      </c>
      <c r="C178" s="19">
        <f t="shared" si="16"/>
        <v>0</v>
      </c>
      <c r="D178" s="22">
        <f t="shared" si="17"/>
        <v>0</v>
      </c>
      <c r="E178" s="19">
        <f t="shared" si="18"/>
        <v>0</v>
      </c>
      <c r="F178" s="22">
        <f t="shared" si="19"/>
        <v>0</v>
      </c>
      <c r="G178" s="22"/>
    </row>
    <row r="179" spans="1:7" ht="15.75">
      <c r="A179">
        <v>172</v>
      </c>
      <c r="B179" s="32">
        <f t="shared" si="15"/>
        <v>142</v>
      </c>
      <c r="C179" s="19">
        <f t="shared" si="16"/>
        <v>0</v>
      </c>
      <c r="D179" s="22">
        <f t="shared" si="17"/>
        <v>0</v>
      </c>
      <c r="E179" s="19">
        <f t="shared" si="18"/>
        <v>0</v>
      </c>
      <c r="F179" s="22">
        <f t="shared" si="19"/>
        <v>0</v>
      </c>
      <c r="G179" s="22"/>
    </row>
    <row r="180" spans="1:7" ht="15.75">
      <c r="A180">
        <v>173</v>
      </c>
      <c r="B180" s="32">
        <f t="shared" ref="B180:B207" si="20">RANK(F180,$F$8:$F$207,)</f>
        <v>142</v>
      </c>
      <c r="C180" s="19">
        <f t="shared" ref="C180:C207" si="21">VLOOKUP(A180,KORSum,2,0)</f>
        <v>0</v>
      </c>
      <c r="D180" s="22">
        <f t="shared" ref="D180:D207" si="22">VLOOKUP(A180,KORSum,3,0)</f>
        <v>0</v>
      </c>
      <c r="E180" s="19">
        <f t="shared" ref="E180:E207" si="23">VLOOKUP(A180,KORSum,4,0)</f>
        <v>0</v>
      </c>
      <c r="F180" s="22">
        <f t="shared" ref="F180:F207" si="24">VLOOKUP(A180,KORSum,5,0)</f>
        <v>0</v>
      </c>
      <c r="G180" s="22"/>
    </row>
    <row r="181" spans="1:7" ht="15.75">
      <c r="A181">
        <v>174</v>
      </c>
      <c r="B181" s="32">
        <f t="shared" si="20"/>
        <v>142</v>
      </c>
      <c r="C181" s="19">
        <f t="shared" si="21"/>
        <v>0</v>
      </c>
      <c r="D181" s="22">
        <f t="shared" si="22"/>
        <v>0</v>
      </c>
      <c r="E181" s="19">
        <f t="shared" si="23"/>
        <v>0</v>
      </c>
      <c r="F181" s="22">
        <f t="shared" si="24"/>
        <v>0</v>
      </c>
      <c r="G181" s="22"/>
    </row>
    <row r="182" spans="1:7" ht="15.75">
      <c r="A182">
        <v>175</v>
      </c>
      <c r="B182" s="32">
        <f t="shared" si="20"/>
        <v>142</v>
      </c>
      <c r="C182" s="19">
        <f t="shared" si="21"/>
        <v>0</v>
      </c>
      <c r="D182" s="22">
        <f t="shared" si="22"/>
        <v>0</v>
      </c>
      <c r="E182" s="19">
        <f t="shared" si="23"/>
        <v>0</v>
      </c>
      <c r="F182" s="22">
        <f t="shared" si="24"/>
        <v>0</v>
      </c>
      <c r="G182" s="22"/>
    </row>
    <row r="183" spans="1:7" ht="15.75">
      <c r="A183">
        <v>176</v>
      </c>
      <c r="B183" s="32">
        <f t="shared" si="20"/>
        <v>142</v>
      </c>
      <c r="C183" s="19">
        <f t="shared" si="21"/>
        <v>0</v>
      </c>
      <c r="D183" s="22">
        <f t="shared" si="22"/>
        <v>0</v>
      </c>
      <c r="E183" s="19">
        <f t="shared" si="23"/>
        <v>0</v>
      </c>
      <c r="F183" s="22">
        <f t="shared" si="24"/>
        <v>0</v>
      </c>
      <c r="G183" s="22"/>
    </row>
    <row r="184" spans="1:7" ht="15.75">
      <c r="A184">
        <v>177</v>
      </c>
      <c r="B184" s="32">
        <f t="shared" si="20"/>
        <v>142</v>
      </c>
      <c r="C184" s="19">
        <f t="shared" si="21"/>
        <v>0</v>
      </c>
      <c r="D184" s="22">
        <f t="shared" si="22"/>
        <v>0</v>
      </c>
      <c r="E184" s="19">
        <f t="shared" si="23"/>
        <v>0</v>
      </c>
      <c r="F184" s="22">
        <f t="shared" si="24"/>
        <v>0</v>
      </c>
      <c r="G184" s="22"/>
    </row>
    <row r="185" spans="1:7" ht="15.75">
      <c r="A185">
        <v>178</v>
      </c>
      <c r="B185" s="32">
        <f t="shared" si="20"/>
        <v>142</v>
      </c>
      <c r="C185" s="19">
        <f t="shared" si="21"/>
        <v>0</v>
      </c>
      <c r="D185" s="22">
        <f t="shared" si="22"/>
        <v>0</v>
      </c>
      <c r="E185" s="19">
        <f t="shared" si="23"/>
        <v>0</v>
      </c>
      <c r="F185" s="22">
        <f t="shared" si="24"/>
        <v>0</v>
      </c>
      <c r="G185" s="22"/>
    </row>
    <row r="186" spans="1:7" ht="15.75">
      <c r="A186">
        <v>179</v>
      </c>
      <c r="B186" s="32">
        <f t="shared" si="20"/>
        <v>142</v>
      </c>
      <c r="C186" s="19">
        <f t="shared" si="21"/>
        <v>0</v>
      </c>
      <c r="D186" s="22">
        <f t="shared" si="22"/>
        <v>0</v>
      </c>
      <c r="E186" s="19">
        <f t="shared" si="23"/>
        <v>0</v>
      </c>
      <c r="F186" s="22">
        <f t="shared" si="24"/>
        <v>0</v>
      </c>
      <c r="G186" s="22"/>
    </row>
    <row r="187" spans="1:7" ht="15.75">
      <c r="A187">
        <v>180</v>
      </c>
      <c r="B187" s="32">
        <f t="shared" si="20"/>
        <v>142</v>
      </c>
      <c r="C187" s="19">
        <f t="shared" si="21"/>
        <v>0</v>
      </c>
      <c r="D187" s="22">
        <f t="shared" si="22"/>
        <v>0</v>
      </c>
      <c r="E187" s="19">
        <f t="shared" si="23"/>
        <v>0</v>
      </c>
      <c r="F187" s="22">
        <f t="shared" si="24"/>
        <v>0</v>
      </c>
      <c r="G187" s="22"/>
    </row>
    <row r="188" spans="1:7" ht="15.75">
      <c r="A188">
        <v>181</v>
      </c>
      <c r="B188" s="32">
        <f t="shared" si="20"/>
        <v>142</v>
      </c>
      <c r="C188" s="19">
        <f t="shared" si="21"/>
        <v>0</v>
      </c>
      <c r="D188" s="22">
        <f t="shared" si="22"/>
        <v>0</v>
      </c>
      <c r="E188" s="19">
        <f t="shared" si="23"/>
        <v>0</v>
      </c>
      <c r="F188" s="22">
        <f t="shared" si="24"/>
        <v>0</v>
      </c>
      <c r="G188" s="22"/>
    </row>
    <row r="189" spans="1:7" ht="15.75">
      <c r="A189">
        <v>182</v>
      </c>
      <c r="B189" s="32">
        <f t="shared" si="20"/>
        <v>142</v>
      </c>
      <c r="C189" s="19">
        <f t="shared" si="21"/>
        <v>0</v>
      </c>
      <c r="D189" s="22">
        <f t="shared" si="22"/>
        <v>0</v>
      </c>
      <c r="E189" s="19">
        <f t="shared" si="23"/>
        <v>0</v>
      </c>
      <c r="F189" s="22">
        <f t="shared" si="24"/>
        <v>0</v>
      </c>
      <c r="G189" s="22"/>
    </row>
    <row r="190" spans="1:7" ht="15.75">
      <c r="A190">
        <v>183</v>
      </c>
      <c r="B190" s="32">
        <f t="shared" si="20"/>
        <v>142</v>
      </c>
      <c r="C190" s="19">
        <f t="shared" si="21"/>
        <v>0</v>
      </c>
      <c r="D190" s="22">
        <f t="shared" si="22"/>
        <v>0</v>
      </c>
      <c r="E190" s="19">
        <f t="shared" si="23"/>
        <v>0</v>
      </c>
      <c r="F190" s="22">
        <f t="shared" si="24"/>
        <v>0</v>
      </c>
      <c r="G190" s="22"/>
    </row>
    <row r="191" spans="1:7" ht="15.75">
      <c r="A191">
        <v>184</v>
      </c>
      <c r="B191" s="32">
        <f t="shared" si="20"/>
        <v>142</v>
      </c>
      <c r="C191" s="19">
        <f t="shared" si="21"/>
        <v>0</v>
      </c>
      <c r="D191" s="22">
        <f t="shared" si="22"/>
        <v>0</v>
      </c>
      <c r="E191" s="19">
        <f t="shared" si="23"/>
        <v>0</v>
      </c>
      <c r="F191" s="22">
        <f t="shared" si="24"/>
        <v>0</v>
      </c>
      <c r="G191" s="22"/>
    </row>
    <row r="192" spans="1:7" ht="15.75">
      <c r="A192">
        <v>185</v>
      </c>
      <c r="B192" s="32">
        <f t="shared" si="20"/>
        <v>142</v>
      </c>
      <c r="C192" s="19">
        <f t="shared" si="21"/>
        <v>0</v>
      </c>
      <c r="D192" s="22">
        <f t="shared" si="22"/>
        <v>0</v>
      </c>
      <c r="E192" s="19">
        <f t="shared" si="23"/>
        <v>0</v>
      </c>
      <c r="F192" s="22">
        <f t="shared" si="24"/>
        <v>0</v>
      </c>
      <c r="G192" s="22"/>
    </row>
    <row r="193" spans="1:7" ht="15.75">
      <c r="A193">
        <v>186</v>
      </c>
      <c r="B193" s="32">
        <f t="shared" si="20"/>
        <v>142</v>
      </c>
      <c r="C193" s="19">
        <f t="shared" si="21"/>
        <v>0</v>
      </c>
      <c r="D193" s="22">
        <f t="shared" si="22"/>
        <v>0</v>
      </c>
      <c r="E193" s="19">
        <f t="shared" si="23"/>
        <v>0</v>
      </c>
      <c r="F193" s="22">
        <f t="shared" si="24"/>
        <v>0</v>
      </c>
      <c r="G193" s="22"/>
    </row>
    <row r="194" spans="1:7" ht="15.75">
      <c r="A194">
        <v>187</v>
      </c>
      <c r="B194" s="32">
        <f t="shared" si="20"/>
        <v>142</v>
      </c>
      <c r="C194" s="19">
        <f t="shared" si="21"/>
        <v>0</v>
      </c>
      <c r="D194" s="22">
        <f t="shared" si="22"/>
        <v>0</v>
      </c>
      <c r="E194" s="19">
        <f t="shared" si="23"/>
        <v>0</v>
      </c>
      <c r="F194" s="22">
        <f t="shared" si="24"/>
        <v>0</v>
      </c>
      <c r="G194" s="22"/>
    </row>
    <row r="195" spans="1:7" ht="15.75">
      <c r="A195">
        <v>188</v>
      </c>
      <c r="B195" s="32">
        <f t="shared" si="20"/>
        <v>142</v>
      </c>
      <c r="C195" s="19">
        <f t="shared" si="21"/>
        <v>0</v>
      </c>
      <c r="D195" s="22">
        <f t="shared" si="22"/>
        <v>0</v>
      </c>
      <c r="E195" s="19">
        <f t="shared" si="23"/>
        <v>0</v>
      </c>
      <c r="F195" s="22">
        <f t="shared" si="24"/>
        <v>0</v>
      </c>
      <c r="G195" s="22"/>
    </row>
    <row r="196" spans="1:7" ht="15.75">
      <c r="A196">
        <v>189</v>
      </c>
      <c r="B196" s="32">
        <f t="shared" si="20"/>
        <v>142</v>
      </c>
      <c r="C196" s="19">
        <f t="shared" si="21"/>
        <v>0</v>
      </c>
      <c r="D196" s="22">
        <f t="shared" si="22"/>
        <v>0</v>
      </c>
      <c r="E196" s="19">
        <f t="shared" si="23"/>
        <v>0</v>
      </c>
      <c r="F196" s="22">
        <f t="shared" si="24"/>
        <v>0</v>
      </c>
      <c r="G196" s="22"/>
    </row>
    <row r="197" spans="1:7" ht="15.75">
      <c r="A197">
        <v>190</v>
      </c>
      <c r="B197" s="32">
        <f t="shared" si="20"/>
        <v>142</v>
      </c>
      <c r="C197" s="19">
        <f t="shared" si="21"/>
        <v>0</v>
      </c>
      <c r="D197" s="22">
        <f t="shared" si="22"/>
        <v>0</v>
      </c>
      <c r="E197" s="19">
        <f t="shared" si="23"/>
        <v>0</v>
      </c>
      <c r="F197" s="22">
        <f t="shared" si="24"/>
        <v>0</v>
      </c>
      <c r="G197" s="22"/>
    </row>
    <row r="198" spans="1:7" ht="15.75">
      <c r="A198">
        <v>191</v>
      </c>
      <c r="B198" s="32">
        <f t="shared" si="20"/>
        <v>142</v>
      </c>
      <c r="C198" s="19">
        <f t="shared" si="21"/>
        <v>0</v>
      </c>
      <c r="D198" s="22">
        <f t="shared" si="22"/>
        <v>0</v>
      </c>
      <c r="E198" s="19">
        <f t="shared" si="23"/>
        <v>0</v>
      </c>
      <c r="F198" s="22">
        <f t="shared" si="24"/>
        <v>0</v>
      </c>
      <c r="G198" s="22"/>
    </row>
    <row r="199" spans="1:7" ht="15.75">
      <c r="A199">
        <v>192</v>
      </c>
      <c r="B199" s="32">
        <f t="shared" si="20"/>
        <v>142</v>
      </c>
      <c r="C199" s="19">
        <f t="shared" si="21"/>
        <v>0</v>
      </c>
      <c r="D199" s="22">
        <f t="shared" si="22"/>
        <v>0</v>
      </c>
      <c r="E199" s="19">
        <f t="shared" si="23"/>
        <v>0</v>
      </c>
      <c r="F199" s="22">
        <f t="shared" si="24"/>
        <v>0</v>
      </c>
      <c r="G199" s="22"/>
    </row>
    <row r="200" spans="1:7" ht="15.75">
      <c r="A200">
        <v>193</v>
      </c>
      <c r="B200" s="32">
        <f t="shared" si="20"/>
        <v>142</v>
      </c>
      <c r="C200" s="19">
        <f t="shared" si="21"/>
        <v>0</v>
      </c>
      <c r="D200" s="22">
        <f t="shared" si="22"/>
        <v>0</v>
      </c>
      <c r="E200" s="19">
        <f t="shared" si="23"/>
        <v>0</v>
      </c>
      <c r="F200" s="22">
        <f t="shared" si="24"/>
        <v>0</v>
      </c>
      <c r="G200" s="22"/>
    </row>
    <row r="201" spans="1:7" ht="15.75">
      <c r="A201">
        <v>194</v>
      </c>
      <c r="B201" s="32">
        <f t="shared" si="20"/>
        <v>142</v>
      </c>
      <c r="C201" s="19">
        <f t="shared" si="21"/>
        <v>0</v>
      </c>
      <c r="D201" s="22">
        <f t="shared" si="22"/>
        <v>0</v>
      </c>
      <c r="E201" s="19">
        <f t="shared" si="23"/>
        <v>0</v>
      </c>
      <c r="F201" s="22">
        <f t="shared" si="24"/>
        <v>0</v>
      </c>
      <c r="G201" s="22"/>
    </row>
    <row r="202" spans="1:7" ht="15.75">
      <c r="A202">
        <v>195</v>
      </c>
      <c r="B202" s="32">
        <f t="shared" si="20"/>
        <v>142</v>
      </c>
      <c r="C202" s="19">
        <f t="shared" si="21"/>
        <v>0</v>
      </c>
      <c r="D202" s="22">
        <f t="shared" si="22"/>
        <v>0</v>
      </c>
      <c r="E202" s="19">
        <f t="shared" si="23"/>
        <v>0</v>
      </c>
      <c r="F202" s="22">
        <f t="shared" si="24"/>
        <v>0</v>
      </c>
      <c r="G202" s="22"/>
    </row>
    <row r="203" spans="1:7" ht="15.75">
      <c r="A203">
        <v>196</v>
      </c>
      <c r="B203" s="32">
        <f t="shared" si="20"/>
        <v>142</v>
      </c>
      <c r="C203" s="19">
        <f t="shared" si="21"/>
        <v>0</v>
      </c>
      <c r="D203" s="22">
        <f t="shared" si="22"/>
        <v>0</v>
      </c>
      <c r="E203" s="19">
        <f t="shared" si="23"/>
        <v>0</v>
      </c>
      <c r="F203" s="22">
        <f t="shared" si="24"/>
        <v>0</v>
      </c>
      <c r="G203" s="22"/>
    </row>
    <row r="204" spans="1:7" ht="15.75">
      <c r="A204">
        <v>197</v>
      </c>
      <c r="B204" s="32">
        <f t="shared" si="20"/>
        <v>142</v>
      </c>
      <c r="C204" s="19">
        <f t="shared" si="21"/>
        <v>0</v>
      </c>
      <c r="D204" s="22">
        <f t="shared" si="22"/>
        <v>0</v>
      </c>
      <c r="E204" s="19">
        <f t="shared" si="23"/>
        <v>0</v>
      </c>
      <c r="F204" s="22">
        <f t="shared" si="24"/>
        <v>0</v>
      </c>
      <c r="G204" s="22"/>
    </row>
    <row r="205" spans="1:7" ht="15.75">
      <c r="A205">
        <v>198</v>
      </c>
      <c r="B205" s="32">
        <f t="shared" si="20"/>
        <v>142</v>
      </c>
      <c r="C205" s="19">
        <f t="shared" si="21"/>
        <v>0</v>
      </c>
      <c r="D205" s="22">
        <f t="shared" si="22"/>
        <v>0</v>
      </c>
      <c r="E205" s="19">
        <f t="shared" si="23"/>
        <v>0</v>
      </c>
      <c r="F205" s="22">
        <f t="shared" si="24"/>
        <v>0</v>
      </c>
      <c r="G205" s="22"/>
    </row>
    <row r="206" spans="1:7" ht="15.75">
      <c r="A206">
        <v>199</v>
      </c>
      <c r="B206" s="32">
        <f t="shared" si="20"/>
        <v>142</v>
      </c>
      <c r="C206" s="19">
        <f t="shared" si="21"/>
        <v>0</v>
      </c>
      <c r="D206" s="22">
        <f t="shared" si="22"/>
        <v>0</v>
      </c>
      <c r="E206" s="19">
        <f t="shared" si="23"/>
        <v>0</v>
      </c>
      <c r="F206" s="22">
        <f t="shared" si="24"/>
        <v>0</v>
      </c>
      <c r="G206" s="22"/>
    </row>
    <row r="207" spans="1:7" ht="15.75">
      <c r="A207">
        <v>200</v>
      </c>
      <c r="B207" s="32">
        <f t="shared" si="20"/>
        <v>142</v>
      </c>
      <c r="C207" s="19">
        <f t="shared" si="21"/>
        <v>0</v>
      </c>
      <c r="D207" s="22">
        <f t="shared" si="22"/>
        <v>0</v>
      </c>
      <c r="E207" s="19">
        <f t="shared" si="23"/>
        <v>0</v>
      </c>
      <c r="F207" s="22">
        <f t="shared" si="24"/>
        <v>0</v>
      </c>
      <c r="G207" s="22"/>
    </row>
  </sheetData>
  <pageMargins left="0.5" right="0" top="0.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317"/>
  <sheetViews>
    <sheetView zoomScale="125" zoomScaleNormal="125" workbookViewId="0">
      <pane xSplit="1" ySplit="7" topLeftCell="B62" activePane="bottomRight" state="frozen"/>
      <selection pane="bottomRight" activeCell="X26" sqref="X26"/>
      <selection pane="bottomLeft" activeCell="A8" sqref="A8"/>
      <selection pane="topRight" activeCell="B1" sqref="B1"/>
    </sheetView>
  </sheetViews>
  <sheetFormatPr defaultColWidth="8.85546875" defaultRowHeight="12.75"/>
  <cols>
    <col min="1" max="1" width="16.28515625" customWidth="1"/>
    <col min="2" max="2" width="6.140625" style="35" bestFit="1" customWidth="1"/>
    <col min="3" max="3" width="6" customWidth="1"/>
    <col min="4" max="4" width="7.140625" bestFit="1" customWidth="1"/>
    <col min="5" max="5" width="6" customWidth="1"/>
    <col min="6" max="6" width="6.28515625" style="42" bestFit="1" customWidth="1"/>
    <col min="7" max="10" width="6" customWidth="1"/>
    <col min="11" max="11" width="6.140625" customWidth="1"/>
    <col min="12" max="14" width="6.140625" style="42" customWidth="1"/>
    <col min="15" max="15" width="6.140625" customWidth="1"/>
    <col min="16" max="16" width="5.42578125" style="5" customWidth="1"/>
    <col min="17" max="24" width="4.7109375" customWidth="1"/>
    <col min="25" max="25" width="6.42578125" customWidth="1"/>
    <col min="26" max="26" width="6.7109375" style="5" bestFit="1" customWidth="1"/>
    <col min="27" max="27" width="7.28515625" style="14" customWidth="1"/>
    <col min="28" max="33" width="9.28515625" style="6"/>
    <col min="34" max="34" width="20.7109375" style="6" customWidth="1"/>
  </cols>
  <sheetData>
    <row r="1" spans="1:67" ht="19.5" customHeight="1">
      <c r="A1" s="5" t="s">
        <v>9</v>
      </c>
      <c r="I1" s="35"/>
      <c r="J1" s="35"/>
      <c r="L1" s="55" t="s">
        <v>10</v>
      </c>
      <c r="M1" s="55"/>
      <c r="N1" s="55"/>
      <c r="O1" s="5"/>
      <c r="P1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</row>
    <row r="2" spans="1:67">
      <c r="A2" s="5" t="s">
        <v>0</v>
      </c>
      <c r="L2" s="55" t="s">
        <v>11</v>
      </c>
      <c r="M2" s="55"/>
      <c r="N2" s="55"/>
      <c r="O2" s="5"/>
      <c r="AB2" s="35"/>
      <c r="AC2" s="35"/>
      <c r="AD2" s="35"/>
      <c r="AE2" s="35"/>
      <c r="AF2" s="35"/>
      <c r="AG2" s="35"/>
      <c r="AH2" s="35"/>
    </row>
    <row r="3" spans="1:67" ht="13.5" thickBot="1">
      <c r="A3" s="35"/>
      <c r="B3" s="77" t="s">
        <v>12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/>
      <c r="Q3" s="77" t="s">
        <v>13</v>
      </c>
      <c r="R3" s="77"/>
      <c r="S3" s="77"/>
      <c r="T3" s="77"/>
      <c r="U3" s="77"/>
      <c r="V3" s="77"/>
      <c r="W3" s="77"/>
      <c r="X3" s="77"/>
      <c r="Y3" s="77"/>
      <c r="AB3" s="35"/>
      <c r="AC3" s="35"/>
      <c r="AD3" s="35"/>
      <c r="AE3" s="35"/>
      <c r="AF3" s="35"/>
      <c r="AG3" s="35"/>
      <c r="AH3" s="35"/>
    </row>
    <row r="4" spans="1:67">
      <c r="A4" s="35" t="s">
        <v>14</v>
      </c>
      <c r="B4" s="12" t="s">
        <v>15</v>
      </c>
      <c r="C4" s="40" t="s">
        <v>16</v>
      </c>
      <c r="D4" s="12" t="s">
        <v>17</v>
      </c>
      <c r="E4" s="46" t="s">
        <v>18</v>
      </c>
      <c r="F4" s="40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40" t="s">
        <v>25</v>
      </c>
      <c r="M4" s="59" t="s">
        <v>26</v>
      </c>
      <c r="N4" s="40"/>
      <c r="O4" s="59"/>
      <c r="P4" s="4"/>
      <c r="Q4" s="52" t="s">
        <v>27</v>
      </c>
      <c r="Z4" s="7"/>
      <c r="AB4" s="35"/>
      <c r="AC4" s="35"/>
      <c r="AD4" s="35"/>
      <c r="AE4" s="35"/>
      <c r="AF4" s="35"/>
      <c r="AG4" s="35"/>
      <c r="AH4" s="35"/>
    </row>
    <row r="5" spans="1:67" ht="12.75" customHeight="1">
      <c r="B5" s="10" t="s">
        <v>28</v>
      </c>
      <c r="C5" s="40" t="s">
        <v>29</v>
      </c>
      <c r="D5" s="12" t="s">
        <v>30</v>
      </c>
      <c r="E5" s="13" t="s">
        <v>31</v>
      </c>
      <c r="F5" s="40"/>
      <c r="G5" s="13" t="s">
        <v>32</v>
      </c>
      <c r="H5" s="13" t="s">
        <v>33</v>
      </c>
      <c r="I5" s="72" t="s">
        <v>34</v>
      </c>
      <c r="J5" s="13" t="s">
        <v>35</v>
      </c>
      <c r="K5" s="13" t="s">
        <v>36</v>
      </c>
      <c r="L5" s="45" t="s">
        <v>30</v>
      </c>
      <c r="M5" s="46"/>
      <c r="N5" s="45"/>
      <c r="O5" s="46"/>
      <c r="P5" s="3"/>
      <c r="Q5" s="53" t="s">
        <v>37</v>
      </c>
      <c r="R5" s="10"/>
      <c r="S5" s="10"/>
      <c r="T5" s="10"/>
      <c r="U5" s="10"/>
      <c r="V5" s="10"/>
      <c r="W5" s="10"/>
      <c r="X5" s="10"/>
      <c r="Y5" s="10"/>
      <c r="Z5" s="7"/>
      <c r="AA5" s="15" t="s">
        <v>38</v>
      </c>
      <c r="AB5" s="8"/>
      <c r="AC5" s="35"/>
      <c r="AD5" s="35"/>
      <c r="AE5" s="35"/>
      <c r="AF5" s="35"/>
      <c r="AG5" s="35"/>
      <c r="AH5" s="35"/>
    </row>
    <row r="6" spans="1:67" ht="12.75" customHeight="1">
      <c r="B6" s="10"/>
      <c r="C6" s="41" t="s">
        <v>14</v>
      </c>
      <c r="D6" s="10" t="s">
        <v>39</v>
      </c>
      <c r="E6" s="12" t="s">
        <v>14</v>
      </c>
      <c r="F6" s="41"/>
      <c r="G6" s="10" t="s">
        <v>39</v>
      </c>
      <c r="H6" s="10"/>
      <c r="I6" s="10"/>
      <c r="J6" s="10">
        <v>45150</v>
      </c>
      <c r="K6" s="10"/>
      <c r="L6" s="41" t="s">
        <v>39</v>
      </c>
      <c r="M6" s="10"/>
      <c r="N6" s="62" t="s">
        <v>40</v>
      </c>
      <c r="O6" s="62" t="s">
        <v>41</v>
      </c>
      <c r="P6" s="3" t="s">
        <v>42</v>
      </c>
      <c r="Q6" s="10">
        <v>45059</v>
      </c>
      <c r="R6" s="10">
        <v>45080</v>
      </c>
      <c r="S6" s="10">
        <v>45094</v>
      </c>
      <c r="T6" s="10">
        <v>45115</v>
      </c>
      <c r="U6" s="10">
        <v>45129</v>
      </c>
      <c r="V6" s="10">
        <v>45143</v>
      </c>
      <c r="W6" s="10">
        <v>45164</v>
      </c>
      <c r="X6" s="10">
        <v>45185</v>
      </c>
      <c r="Y6" s="10" t="s">
        <v>5</v>
      </c>
      <c r="Z6" s="7" t="s">
        <v>43</v>
      </c>
      <c r="AA6" s="15" t="s">
        <v>44</v>
      </c>
      <c r="AB6" s="8"/>
      <c r="AC6" s="35"/>
      <c r="AD6" s="35"/>
      <c r="AE6" s="35"/>
      <c r="AF6" s="35"/>
      <c r="AG6" s="35"/>
      <c r="AH6" s="35"/>
    </row>
    <row r="7" spans="1:67">
      <c r="A7" s="5" t="s">
        <v>45</v>
      </c>
      <c r="B7" s="10">
        <v>45052</v>
      </c>
      <c r="C7" s="10">
        <v>45098</v>
      </c>
      <c r="D7" s="10">
        <v>45072</v>
      </c>
      <c r="E7" s="10">
        <v>45088</v>
      </c>
      <c r="F7" s="41">
        <v>45101</v>
      </c>
      <c r="G7" s="10">
        <v>45107</v>
      </c>
      <c r="H7" s="10">
        <v>45123</v>
      </c>
      <c r="I7" s="10">
        <v>45136</v>
      </c>
      <c r="J7" s="10">
        <v>45151</v>
      </c>
      <c r="K7" s="10">
        <v>45158</v>
      </c>
      <c r="L7" s="41">
        <v>45170</v>
      </c>
      <c r="M7" s="10">
        <v>45178</v>
      </c>
      <c r="N7" s="62" t="s">
        <v>46</v>
      </c>
      <c r="O7" s="62" t="s">
        <v>46</v>
      </c>
      <c r="P7" s="23" t="s">
        <v>7</v>
      </c>
      <c r="Q7" s="10">
        <f t="shared" ref="Q7" si="0">Q6+1</f>
        <v>45060</v>
      </c>
      <c r="R7" s="10">
        <f t="shared" ref="R7:W7" si="1">R6+1</f>
        <v>45081</v>
      </c>
      <c r="S7" s="10">
        <f t="shared" si="1"/>
        <v>45095</v>
      </c>
      <c r="T7" s="10">
        <f t="shared" si="1"/>
        <v>45116</v>
      </c>
      <c r="U7" s="10">
        <v>45130</v>
      </c>
      <c r="V7" s="10">
        <v>45144</v>
      </c>
      <c r="W7" s="10">
        <f t="shared" si="1"/>
        <v>45165</v>
      </c>
      <c r="X7" s="10">
        <v>45186</v>
      </c>
      <c r="Y7" s="10" t="s">
        <v>47</v>
      </c>
      <c r="Z7" s="26" t="s">
        <v>7</v>
      </c>
      <c r="AA7" s="27" t="s">
        <v>48</v>
      </c>
      <c r="AB7" s="8"/>
      <c r="AC7" s="35"/>
      <c r="AD7" s="35"/>
      <c r="AE7" s="35"/>
      <c r="AF7" s="35"/>
      <c r="AG7" s="35"/>
      <c r="AH7" s="50"/>
      <c r="AI7" s="50"/>
      <c r="AJ7" s="50"/>
      <c r="AK7" s="50"/>
      <c r="AL7" s="50"/>
      <c r="AM7" s="50"/>
      <c r="AN7" s="35"/>
      <c r="AO7" s="35"/>
      <c r="AP7" s="35"/>
      <c r="AQ7" s="35"/>
    </row>
    <row r="8" spans="1:67">
      <c r="A8" s="35" t="s">
        <v>49</v>
      </c>
      <c r="B8" s="65">
        <v>3</v>
      </c>
      <c r="C8" s="65">
        <v>4</v>
      </c>
      <c r="D8" s="66" t="s">
        <v>14</v>
      </c>
      <c r="E8" s="66" t="s">
        <v>14</v>
      </c>
      <c r="F8" s="66">
        <v>4</v>
      </c>
      <c r="G8" s="66" t="s">
        <v>14</v>
      </c>
      <c r="H8" s="66" t="s">
        <v>14</v>
      </c>
      <c r="I8" s="66" t="s">
        <v>14</v>
      </c>
      <c r="J8" s="66">
        <v>7</v>
      </c>
      <c r="K8" s="66" t="s">
        <v>14</v>
      </c>
      <c r="L8" s="67" t="s">
        <v>14</v>
      </c>
      <c r="M8" s="66">
        <v>3</v>
      </c>
      <c r="N8" s="68" t="s">
        <v>14</v>
      </c>
      <c r="O8" s="68" t="s">
        <v>14</v>
      </c>
      <c r="P8" s="18">
        <f t="shared" ref="P8:P39" si="2">SUM(B8:O8)</f>
        <v>21</v>
      </c>
      <c r="Q8" s="64" t="s">
        <v>14</v>
      </c>
      <c r="R8" s="70">
        <v>2</v>
      </c>
      <c r="S8" s="70" t="s">
        <v>14</v>
      </c>
      <c r="T8" s="70" t="s">
        <v>14</v>
      </c>
      <c r="U8" s="70" t="s">
        <v>14</v>
      </c>
      <c r="V8" s="70" t="s">
        <v>14</v>
      </c>
      <c r="W8" s="70" t="s">
        <v>14</v>
      </c>
      <c r="X8" s="70"/>
      <c r="Y8" s="70"/>
      <c r="Z8" s="1">
        <f t="shared" ref="Z8:Z19" si="3">IF(SUM(Q8:Y8)&gt;16,16,SUM(Q8:Y8))</f>
        <v>2</v>
      </c>
      <c r="AA8" s="54">
        <f>P8+Z8</f>
        <v>23</v>
      </c>
      <c r="AB8" s="2"/>
      <c r="AC8" s="31" t="s">
        <v>50</v>
      </c>
      <c r="AD8" s="51"/>
      <c r="AE8" s="51"/>
      <c r="AF8" s="51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</row>
    <row r="9" spans="1:67">
      <c r="A9" s="35" t="s">
        <v>51</v>
      </c>
      <c r="B9" s="65" t="s">
        <v>14</v>
      </c>
      <c r="C9" s="65" t="s">
        <v>14</v>
      </c>
      <c r="D9" s="66">
        <v>11</v>
      </c>
      <c r="E9" s="66">
        <v>3</v>
      </c>
      <c r="F9" s="67">
        <v>9</v>
      </c>
      <c r="G9" s="66">
        <v>3</v>
      </c>
      <c r="H9" s="66">
        <v>3</v>
      </c>
      <c r="I9" s="66" t="s">
        <v>14</v>
      </c>
      <c r="J9" s="66">
        <v>15</v>
      </c>
      <c r="K9" s="66" t="s">
        <v>14</v>
      </c>
      <c r="L9" s="67">
        <v>3</v>
      </c>
      <c r="M9" s="66" t="s">
        <v>14</v>
      </c>
      <c r="N9" s="68" t="s">
        <v>14</v>
      </c>
      <c r="O9" s="68"/>
      <c r="P9" s="18">
        <f t="shared" si="2"/>
        <v>47</v>
      </c>
      <c r="Q9" s="64">
        <v>2</v>
      </c>
      <c r="R9" s="70">
        <v>2</v>
      </c>
      <c r="S9" s="70" t="s">
        <v>14</v>
      </c>
      <c r="T9" s="70" t="s">
        <v>14</v>
      </c>
      <c r="U9" s="70" t="s">
        <v>14</v>
      </c>
      <c r="V9" s="70">
        <v>2</v>
      </c>
      <c r="W9" s="70" t="s">
        <v>14</v>
      </c>
      <c r="X9" s="70" t="s">
        <v>14</v>
      </c>
      <c r="Y9" s="70" t="s">
        <v>14</v>
      </c>
      <c r="Z9" s="1">
        <f t="shared" si="3"/>
        <v>6</v>
      </c>
      <c r="AA9" s="54">
        <f t="shared" ref="AA9:AA72" si="4">P9+Z9</f>
        <v>53</v>
      </c>
      <c r="AB9" s="2"/>
      <c r="AC9" s="31" t="s">
        <v>52</v>
      </c>
      <c r="AD9" s="51"/>
      <c r="AE9" s="51"/>
      <c r="AF9" s="51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</row>
    <row r="10" spans="1:67">
      <c r="A10" s="35" t="s">
        <v>53</v>
      </c>
      <c r="B10" s="65" t="s">
        <v>14</v>
      </c>
      <c r="C10" s="65" t="s">
        <v>14</v>
      </c>
      <c r="D10" s="69" t="s">
        <v>14</v>
      </c>
      <c r="E10" s="69" t="s">
        <v>14</v>
      </c>
      <c r="F10" s="69" t="s">
        <v>14</v>
      </c>
      <c r="G10" s="69" t="s">
        <v>14</v>
      </c>
      <c r="H10" s="69" t="s">
        <v>14</v>
      </c>
      <c r="I10" s="69" t="s">
        <v>14</v>
      </c>
      <c r="J10" s="69" t="s">
        <v>14</v>
      </c>
      <c r="K10" s="69" t="s">
        <v>14</v>
      </c>
      <c r="L10" s="69" t="s">
        <v>14</v>
      </c>
      <c r="M10" s="69" t="s">
        <v>14</v>
      </c>
      <c r="N10" s="68"/>
      <c r="O10" s="68"/>
      <c r="P10" s="18">
        <f t="shared" si="2"/>
        <v>0</v>
      </c>
      <c r="Q10" s="64"/>
      <c r="R10" s="70"/>
      <c r="S10" s="70"/>
      <c r="T10" s="70"/>
      <c r="U10" s="70"/>
      <c r="V10" s="70">
        <v>2</v>
      </c>
      <c r="W10" s="70">
        <v>2</v>
      </c>
      <c r="X10" s="70"/>
      <c r="Y10" s="70"/>
      <c r="Z10" s="1">
        <f t="shared" si="3"/>
        <v>4</v>
      </c>
      <c r="AA10" s="54">
        <f t="shared" si="4"/>
        <v>4</v>
      </c>
      <c r="AB10" s="2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</row>
    <row r="11" spans="1:67">
      <c r="A11" s="35" t="s">
        <v>54</v>
      </c>
      <c r="B11" s="65">
        <v>13</v>
      </c>
      <c r="C11" s="65">
        <v>3</v>
      </c>
      <c r="D11" s="69" t="s">
        <v>14</v>
      </c>
      <c r="E11" s="69" t="s">
        <v>14</v>
      </c>
      <c r="F11" s="69" t="s">
        <v>14</v>
      </c>
      <c r="G11" s="69" t="s">
        <v>14</v>
      </c>
      <c r="H11" s="69">
        <v>3</v>
      </c>
      <c r="I11" s="69">
        <v>3</v>
      </c>
      <c r="J11" s="69" t="s">
        <v>14</v>
      </c>
      <c r="K11" s="69">
        <v>3</v>
      </c>
      <c r="L11" s="69" t="s">
        <v>14</v>
      </c>
      <c r="M11" s="69">
        <v>3</v>
      </c>
      <c r="N11" s="68"/>
      <c r="O11" s="68"/>
      <c r="P11" s="18">
        <f t="shared" si="2"/>
        <v>28</v>
      </c>
      <c r="Q11" s="64"/>
      <c r="R11" s="70"/>
      <c r="S11" s="70"/>
      <c r="T11" s="70"/>
      <c r="U11" s="70"/>
      <c r="V11" s="70"/>
      <c r="W11" s="70"/>
      <c r="X11" s="70"/>
      <c r="Y11" s="70"/>
      <c r="Z11" s="1">
        <f t="shared" si="3"/>
        <v>0</v>
      </c>
      <c r="AA11" s="54">
        <f t="shared" si="4"/>
        <v>28</v>
      </c>
      <c r="AB11" s="2"/>
      <c r="AC11" s="35"/>
      <c r="AD11" s="35"/>
      <c r="AE11" s="35"/>
      <c r="AF11" s="35"/>
      <c r="AG11" s="35"/>
      <c r="AH11" s="35"/>
    </row>
    <row r="12" spans="1:67">
      <c r="A12" s="35" t="s">
        <v>55</v>
      </c>
      <c r="B12" s="65">
        <v>3</v>
      </c>
      <c r="C12" s="65" t="s">
        <v>14</v>
      </c>
      <c r="D12" s="69">
        <v>3</v>
      </c>
      <c r="E12" s="69">
        <v>3</v>
      </c>
      <c r="F12" s="69">
        <v>3</v>
      </c>
      <c r="G12" s="69">
        <v>3</v>
      </c>
      <c r="H12" s="69">
        <v>3</v>
      </c>
      <c r="I12" s="69">
        <v>3</v>
      </c>
      <c r="J12" s="69">
        <v>3</v>
      </c>
      <c r="K12" s="69">
        <v>12</v>
      </c>
      <c r="L12" s="69">
        <v>3</v>
      </c>
      <c r="M12" s="69">
        <v>3</v>
      </c>
      <c r="N12" s="68"/>
      <c r="O12" s="68"/>
      <c r="P12" s="18">
        <f t="shared" si="2"/>
        <v>42</v>
      </c>
      <c r="Q12" s="64">
        <v>2</v>
      </c>
      <c r="R12" s="70">
        <v>2</v>
      </c>
      <c r="S12" s="70">
        <v>2</v>
      </c>
      <c r="T12" s="70">
        <v>2</v>
      </c>
      <c r="U12" s="70">
        <v>2</v>
      </c>
      <c r="V12" s="70">
        <v>2</v>
      </c>
      <c r="W12" s="70">
        <v>2</v>
      </c>
      <c r="X12" s="70"/>
      <c r="Y12" s="70"/>
      <c r="Z12" s="1">
        <f t="shared" si="3"/>
        <v>14</v>
      </c>
      <c r="AA12" s="54">
        <f t="shared" si="4"/>
        <v>56</v>
      </c>
      <c r="AB12" s="2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</row>
    <row r="13" spans="1:67">
      <c r="A13" s="35" t="s">
        <v>56</v>
      </c>
      <c r="B13" s="65" t="s">
        <v>14</v>
      </c>
      <c r="C13" s="65" t="s">
        <v>14</v>
      </c>
      <c r="D13" s="69" t="s">
        <v>14</v>
      </c>
      <c r="E13" s="69" t="s">
        <v>14</v>
      </c>
      <c r="F13" s="69" t="s">
        <v>14</v>
      </c>
      <c r="G13" s="69" t="s">
        <v>14</v>
      </c>
      <c r="H13" s="69" t="s">
        <v>14</v>
      </c>
      <c r="I13" s="69" t="s">
        <v>14</v>
      </c>
      <c r="J13" s="69" t="s">
        <v>14</v>
      </c>
      <c r="K13" s="69" t="s">
        <v>14</v>
      </c>
      <c r="L13" s="69" t="s">
        <v>14</v>
      </c>
      <c r="M13" s="69" t="s">
        <v>14</v>
      </c>
      <c r="N13" s="68"/>
      <c r="O13" s="68"/>
      <c r="P13" s="18">
        <f t="shared" si="2"/>
        <v>0</v>
      </c>
      <c r="Q13" s="64"/>
      <c r="R13" s="70">
        <v>2</v>
      </c>
      <c r="S13" s="70">
        <v>2</v>
      </c>
      <c r="T13" s="70">
        <v>2</v>
      </c>
      <c r="U13" s="70">
        <v>2</v>
      </c>
      <c r="V13" s="70">
        <v>2</v>
      </c>
      <c r="W13" s="70">
        <v>2</v>
      </c>
      <c r="X13" s="70"/>
      <c r="Y13" s="70"/>
      <c r="Z13" s="1">
        <f t="shared" si="3"/>
        <v>12</v>
      </c>
      <c r="AA13" s="54">
        <f t="shared" si="4"/>
        <v>12</v>
      </c>
      <c r="AB13" s="2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</row>
    <row r="14" spans="1:67">
      <c r="A14" s="35" t="s">
        <v>57</v>
      </c>
      <c r="B14" s="65">
        <v>3</v>
      </c>
      <c r="C14" s="65">
        <v>3</v>
      </c>
      <c r="D14" s="69">
        <v>3</v>
      </c>
      <c r="E14" s="69">
        <v>7</v>
      </c>
      <c r="F14" s="69">
        <v>3</v>
      </c>
      <c r="G14" s="69">
        <v>3</v>
      </c>
      <c r="H14" s="69" t="s">
        <v>14</v>
      </c>
      <c r="I14" s="69" t="s">
        <v>14</v>
      </c>
      <c r="J14" s="69">
        <v>3</v>
      </c>
      <c r="K14" s="69" t="s">
        <v>14</v>
      </c>
      <c r="L14" s="69" t="s">
        <v>14</v>
      </c>
      <c r="M14" s="69" t="s">
        <v>14</v>
      </c>
      <c r="N14" s="68"/>
      <c r="O14" s="68"/>
      <c r="P14" s="18">
        <f t="shared" si="2"/>
        <v>25</v>
      </c>
      <c r="Q14" s="64">
        <v>2</v>
      </c>
      <c r="R14" s="70">
        <v>2</v>
      </c>
      <c r="S14" s="70">
        <v>2</v>
      </c>
      <c r="T14" s="70"/>
      <c r="U14" s="70"/>
      <c r="V14" s="70"/>
      <c r="W14" s="70"/>
      <c r="X14" s="70"/>
      <c r="Y14" s="70"/>
      <c r="Z14" s="1">
        <f t="shared" si="3"/>
        <v>6</v>
      </c>
      <c r="AA14" s="54">
        <f t="shared" si="4"/>
        <v>31</v>
      </c>
      <c r="AB14" s="2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</row>
    <row r="15" spans="1:67">
      <c r="A15" s="35" t="s">
        <v>58</v>
      </c>
      <c r="B15" s="65">
        <v>3</v>
      </c>
      <c r="C15" s="65">
        <v>11</v>
      </c>
      <c r="D15" s="69">
        <v>3</v>
      </c>
      <c r="E15" s="69" t="s">
        <v>14</v>
      </c>
      <c r="F15" s="69">
        <v>3</v>
      </c>
      <c r="G15" s="69">
        <v>13</v>
      </c>
      <c r="H15" s="69">
        <v>3</v>
      </c>
      <c r="I15" s="69">
        <v>3</v>
      </c>
      <c r="J15" s="69">
        <v>3</v>
      </c>
      <c r="K15" s="69" t="s">
        <v>14</v>
      </c>
      <c r="L15" s="69" t="s">
        <v>14</v>
      </c>
      <c r="M15" s="69" t="s">
        <v>14</v>
      </c>
      <c r="N15" s="68"/>
      <c r="O15" s="68"/>
      <c r="P15" s="18">
        <f t="shared" si="2"/>
        <v>42</v>
      </c>
      <c r="Q15" s="64"/>
      <c r="R15" s="70"/>
      <c r="S15" s="70">
        <v>2</v>
      </c>
      <c r="T15" s="70">
        <v>2</v>
      </c>
      <c r="U15" s="70"/>
      <c r="V15" s="70"/>
      <c r="W15" s="70"/>
      <c r="X15" s="70"/>
      <c r="Y15" s="70"/>
      <c r="Z15" s="1">
        <f t="shared" si="3"/>
        <v>4</v>
      </c>
      <c r="AA15" s="54">
        <f t="shared" si="4"/>
        <v>46</v>
      </c>
      <c r="AB15" s="2"/>
      <c r="AC15" s="35"/>
      <c r="AD15" s="35"/>
      <c r="AE15" s="35"/>
      <c r="AF15" s="35"/>
      <c r="AG15" s="35"/>
      <c r="AH15" s="35"/>
      <c r="AI15" s="5"/>
      <c r="AJ15" s="5"/>
      <c r="AK15" s="5"/>
      <c r="AL15" s="5"/>
      <c r="AM15" s="5"/>
      <c r="AN15" s="5"/>
      <c r="AO15" s="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</row>
    <row r="16" spans="1:67">
      <c r="A16" s="35" t="s">
        <v>59</v>
      </c>
      <c r="B16" s="65" t="s">
        <v>14</v>
      </c>
      <c r="C16" s="65" t="s">
        <v>14</v>
      </c>
      <c r="D16" s="69" t="s">
        <v>14</v>
      </c>
      <c r="E16" s="69">
        <v>3</v>
      </c>
      <c r="F16" s="69" t="s">
        <v>14</v>
      </c>
      <c r="G16" s="69">
        <v>3</v>
      </c>
      <c r="H16" s="69" t="s">
        <v>14</v>
      </c>
      <c r="I16" s="69" t="s">
        <v>14</v>
      </c>
      <c r="J16" s="69" t="s">
        <v>14</v>
      </c>
      <c r="K16" s="69" t="s">
        <v>14</v>
      </c>
      <c r="L16" s="69" t="s">
        <v>14</v>
      </c>
      <c r="M16" s="69">
        <v>13</v>
      </c>
      <c r="N16" s="68"/>
      <c r="O16" s="68"/>
      <c r="P16" s="18">
        <f t="shared" si="2"/>
        <v>19</v>
      </c>
      <c r="Q16" s="64"/>
      <c r="R16" s="70">
        <v>2</v>
      </c>
      <c r="S16" s="70"/>
      <c r="T16" s="70"/>
      <c r="U16" s="70"/>
      <c r="V16" s="70"/>
      <c r="W16" s="70"/>
      <c r="X16" s="70"/>
      <c r="Y16" s="70"/>
      <c r="Z16" s="1">
        <f t="shared" si="3"/>
        <v>2</v>
      </c>
      <c r="AA16" s="54">
        <f t="shared" si="4"/>
        <v>21</v>
      </c>
      <c r="AB16" s="2"/>
      <c r="AC16" s="31" t="s">
        <v>50</v>
      </c>
      <c r="AD16" s="51"/>
      <c r="AE16" s="51"/>
      <c r="AF16" s="51"/>
      <c r="AG16" s="35"/>
      <c r="AH16" s="35"/>
      <c r="AI16" s="5"/>
      <c r="AJ16" s="5"/>
      <c r="AK16" s="5"/>
      <c r="AL16" s="5"/>
      <c r="AM16" s="5"/>
      <c r="AN16" s="5"/>
      <c r="AO16" s="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</row>
    <row r="17" spans="1:43">
      <c r="A17" s="35" t="s">
        <v>60</v>
      </c>
      <c r="B17" s="65" t="s">
        <v>14</v>
      </c>
      <c r="C17" s="65">
        <v>3</v>
      </c>
      <c r="D17" s="69" t="s">
        <v>14</v>
      </c>
      <c r="E17" s="69">
        <v>3</v>
      </c>
      <c r="F17" s="69" t="s">
        <v>14</v>
      </c>
      <c r="G17" s="69" t="s">
        <v>14</v>
      </c>
      <c r="H17" s="69">
        <v>13</v>
      </c>
      <c r="I17" s="69" t="s">
        <v>14</v>
      </c>
      <c r="J17" s="69">
        <v>23</v>
      </c>
      <c r="K17" s="69">
        <v>12</v>
      </c>
      <c r="L17" s="69">
        <v>11</v>
      </c>
      <c r="M17" s="69">
        <v>9</v>
      </c>
      <c r="N17" s="68"/>
      <c r="O17" s="68"/>
      <c r="P17" s="18">
        <f t="shared" si="2"/>
        <v>74</v>
      </c>
      <c r="Q17" s="64"/>
      <c r="R17" s="70">
        <v>2</v>
      </c>
      <c r="S17" s="70"/>
      <c r="T17" s="70"/>
      <c r="U17" s="70"/>
      <c r="V17" s="70"/>
      <c r="W17" s="70">
        <v>2</v>
      </c>
      <c r="X17" s="70"/>
      <c r="Y17" s="70"/>
      <c r="Z17" s="1">
        <f t="shared" si="3"/>
        <v>4</v>
      </c>
      <c r="AA17" s="54">
        <f t="shared" si="4"/>
        <v>78</v>
      </c>
      <c r="AB17" s="2"/>
      <c r="AC17" s="31" t="s">
        <v>52</v>
      </c>
      <c r="AD17" s="51"/>
      <c r="AE17" s="51"/>
      <c r="AF17" s="51"/>
      <c r="AG17" s="35"/>
      <c r="AH17" s="35"/>
    </row>
    <row r="18" spans="1:43">
      <c r="A18" s="35" t="s">
        <v>61</v>
      </c>
      <c r="B18" s="65" t="s">
        <v>14</v>
      </c>
      <c r="C18" s="65">
        <v>3</v>
      </c>
      <c r="D18" s="69" t="s">
        <v>14</v>
      </c>
      <c r="E18" s="69">
        <v>3</v>
      </c>
      <c r="F18" s="69" t="s">
        <v>14</v>
      </c>
      <c r="G18" s="69">
        <v>3</v>
      </c>
      <c r="H18" s="69">
        <v>13</v>
      </c>
      <c r="I18" s="69" t="s">
        <v>14</v>
      </c>
      <c r="J18" s="69">
        <v>3</v>
      </c>
      <c r="K18" s="69">
        <v>3</v>
      </c>
      <c r="L18" s="69">
        <v>3</v>
      </c>
      <c r="M18" s="69">
        <v>3</v>
      </c>
      <c r="N18" s="68"/>
      <c r="O18" s="68"/>
      <c r="P18" s="18">
        <f t="shared" si="2"/>
        <v>34</v>
      </c>
      <c r="Q18" s="64"/>
      <c r="R18" s="70">
        <v>2</v>
      </c>
      <c r="S18" s="70">
        <v>2</v>
      </c>
      <c r="T18" s="70">
        <v>2</v>
      </c>
      <c r="U18" s="70">
        <v>2</v>
      </c>
      <c r="V18" s="70"/>
      <c r="W18" s="70">
        <v>2</v>
      </c>
      <c r="X18" s="70" t="s">
        <v>14</v>
      </c>
      <c r="Y18" s="70"/>
      <c r="Z18" s="1">
        <f t="shared" si="3"/>
        <v>10</v>
      </c>
      <c r="AA18" s="54">
        <f t="shared" si="4"/>
        <v>44</v>
      </c>
      <c r="AB18" s="2"/>
      <c r="AC18" s="35"/>
      <c r="AD18" s="35"/>
      <c r="AE18" s="35"/>
      <c r="AF18" s="35"/>
      <c r="AG18" s="35"/>
      <c r="AH18" s="35"/>
    </row>
    <row r="19" spans="1:43">
      <c r="A19" s="35" t="s">
        <v>62</v>
      </c>
      <c r="B19" s="65" t="s">
        <v>14</v>
      </c>
      <c r="C19" s="65" t="s">
        <v>14</v>
      </c>
      <c r="D19" s="69">
        <v>11</v>
      </c>
      <c r="E19" s="69">
        <v>3</v>
      </c>
      <c r="F19" s="69" t="s">
        <v>14</v>
      </c>
      <c r="G19" s="69">
        <v>3</v>
      </c>
      <c r="H19" s="69" t="s">
        <v>14</v>
      </c>
      <c r="I19" s="69">
        <v>4</v>
      </c>
      <c r="J19" s="69">
        <v>19</v>
      </c>
      <c r="K19" s="69" t="s">
        <v>14</v>
      </c>
      <c r="L19" s="69">
        <v>3</v>
      </c>
      <c r="M19" s="69">
        <v>3</v>
      </c>
      <c r="N19" s="68"/>
      <c r="O19" s="68"/>
      <c r="P19" s="18">
        <f t="shared" si="2"/>
        <v>46</v>
      </c>
      <c r="Q19" s="64">
        <v>2</v>
      </c>
      <c r="R19" s="70">
        <v>2</v>
      </c>
      <c r="S19" s="70">
        <v>2</v>
      </c>
      <c r="T19" s="70">
        <v>2</v>
      </c>
      <c r="U19" s="70">
        <v>2</v>
      </c>
      <c r="V19" s="70">
        <v>2</v>
      </c>
      <c r="W19" s="70">
        <v>2</v>
      </c>
      <c r="X19" s="70"/>
      <c r="Y19" s="70"/>
      <c r="Z19" s="1">
        <f t="shared" si="3"/>
        <v>14</v>
      </c>
      <c r="AA19" s="54">
        <f t="shared" si="4"/>
        <v>60</v>
      </c>
      <c r="AB19" s="2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</row>
    <row r="20" spans="1:43">
      <c r="A20" s="35" t="s">
        <v>63</v>
      </c>
      <c r="B20" s="65">
        <v>3</v>
      </c>
      <c r="C20" s="65">
        <v>13</v>
      </c>
      <c r="D20" s="69">
        <v>11</v>
      </c>
      <c r="E20" s="69">
        <v>3</v>
      </c>
      <c r="F20" s="69">
        <v>3</v>
      </c>
      <c r="G20" s="69">
        <v>3</v>
      </c>
      <c r="H20" s="69">
        <v>3</v>
      </c>
      <c r="I20" s="69" t="s">
        <v>14</v>
      </c>
      <c r="J20" s="69">
        <v>3</v>
      </c>
      <c r="K20" s="69">
        <v>3</v>
      </c>
      <c r="L20" s="69">
        <v>3</v>
      </c>
      <c r="M20" s="69">
        <v>9</v>
      </c>
      <c r="N20" s="68"/>
      <c r="O20" s="68" t="s">
        <v>14</v>
      </c>
      <c r="P20" s="18">
        <f t="shared" si="2"/>
        <v>57</v>
      </c>
      <c r="Q20" s="64">
        <v>2</v>
      </c>
      <c r="R20" s="70">
        <v>2</v>
      </c>
      <c r="S20" s="70">
        <v>2</v>
      </c>
      <c r="T20" s="70">
        <v>2</v>
      </c>
      <c r="U20" s="70"/>
      <c r="V20" s="70"/>
      <c r="W20" s="70">
        <v>2</v>
      </c>
      <c r="X20" s="70"/>
      <c r="Y20" s="70"/>
      <c r="Z20" s="1">
        <f>IF(SUM(Q20:Y20)&gt;16,16,SUM(Q20:Y20))</f>
        <v>10</v>
      </c>
      <c r="AA20" s="54">
        <f t="shared" si="4"/>
        <v>67</v>
      </c>
      <c r="AB20" s="2"/>
      <c r="AC20" s="35"/>
      <c r="AD20" s="35"/>
      <c r="AE20" s="35"/>
      <c r="AF20" s="35"/>
      <c r="AG20" s="35"/>
      <c r="AH20" s="35"/>
      <c r="AI20" s="35"/>
    </row>
    <row r="21" spans="1:43">
      <c r="A21" s="35" t="s">
        <v>64</v>
      </c>
      <c r="B21" s="65">
        <v>3</v>
      </c>
      <c r="C21" s="65">
        <v>3</v>
      </c>
      <c r="D21" s="69">
        <v>3</v>
      </c>
      <c r="E21" s="69" t="s">
        <v>14</v>
      </c>
      <c r="F21" s="69">
        <v>3</v>
      </c>
      <c r="G21" s="69">
        <v>3</v>
      </c>
      <c r="H21" s="69" t="s">
        <v>14</v>
      </c>
      <c r="I21" s="69" t="s">
        <v>14</v>
      </c>
      <c r="J21" s="69" t="s">
        <v>14</v>
      </c>
      <c r="K21" s="69" t="s">
        <v>14</v>
      </c>
      <c r="L21" s="69" t="s">
        <v>14</v>
      </c>
      <c r="M21" s="69" t="s">
        <v>14</v>
      </c>
      <c r="N21" s="68"/>
      <c r="O21" s="68"/>
      <c r="P21" s="18">
        <f t="shared" si="2"/>
        <v>15</v>
      </c>
      <c r="Q21" s="64"/>
      <c r="R21" s="70"/>
      <c r="S21" s="70"/>
      <c r="T21" s="70"/>
      <c r="U21" s="70"/>
      <c r="V21" s="70"/>
      <c r="W21" s="70"/>
      <c r="X21" s="70"/>
      <c r="Y21" s="70"/>
      <c r="Z21" s="1">
        <f t="shared" ref="Z21:Z84" si="5">IF(SUM(Q21:Y21)&gt;16,16,SUM(Q21:Y21))</f>
        <v>0</v>
      </c>
      <c r="AA21" s="54">
        <f t="shared" si="4"/>
        <v>15</v>
      </c>
      <c r="AB21" s="2"/>
      <c r="AC21" s="35"/>
      <c r="AD21" s="35"/>
      <c r="AE21" s="35"/>
      <c r="AF21" s="35"/>
      <c r="AG21" s="35"/>
      <c r="AH21" s="35"/>
      <c r="AI21" s="35"/>
    </row>
    <row r="22" spans="1:43">
      <c r="A22" s="35" t="s">
        <v>65</v>
      </c>
      <c r="B22" s="65" t="s">
        <v>14</v>
      </c>
      <c r="C22" s="65" t="s">
        <v>14</v>
      </c>
      <c r="D22" s="69" t="s">
        <v>14</v>
      </c>
      <c r="E22" s="69" t="s">
        <v>14</v>
      </c>
      <c r="F22" s="69">
        <v>3</v>
      </c>
      <c r="G22" s="69" t="s">
        <v>14</v>
      </c>
      <c r="H22" s="69" t="s">
        <v>14</v>
      </c>
      <c r="I22" s="69">
        <v>7</v>
      </c>
      <c r="J22" s="69" t="s">
        <v>14</v>
      </c>
      <c r="K22" s="69" t="s">
        <v>14</v>
      </c>
      <c r="L22" s="69">
        <v>3</v>
      </c>
      <c r="M22" s="69">
        <v>9</v>
      </c>
      <c r="N22" s="68"/>
      <c r="O22" s="68"/>
      <c r="P22" s="18">
        <f t="shared" si="2"/>
        <v>22</v>
      </c>
      <c r="Q22" s="64"/>
      <c r="R22" s="70"/>
      <c r="S22" s="70">
        <v>2</v>
      </c>
      <c r="T22" s="70">
        <v>2</v>
      </c>
      <c r="U22" s="70"/>
      <c r="V22" s="70"/>
      <c r="W22" s="70">
        <v>2</v>
      </c>
      <c r="X22" s="70"/>
      <c r="Y22" s="70">
        <v>2</v>
      </c>
      <c r="Z22" s="1">
        <f t="shared" si="5"/>
        <v>8</v>
      </c>
      <c r="AA22" s="54">
        <f t="shared" si="4"/>
        <v>30</v>
      </c>
      <c r="AB22" s="2"/>
      <c r="AC22" s="35"/>
      <c r="AD22" s="35"/>
      <c r="AE22" s="35"/>
      <c r="AF22" s="35"/>
      <c r="AG22" s="35"/>
      <c r="AH22" s="35"/>
    </row>
    <row r="23" spans="1:43">
      <c r="A23" s="35" t="s">
        <v>66</v>
      </c>
      <c r="B23" s="65">
        <v>3</v>
      </c>
      <c r="C23" s="65">
        <v>3</v>
      </c>
      <c r="D23" s="69" t="s">
        <v>14</v>
      </c>
      <c r="E23" s="69">
        <v>5</v>
      </c>
      <c r="F23" s="69" t="s">
        <v>14</v>
      </c>
      <c r="G23" s="69" t="s">
        <v>14</v>
      </c>
      <c r="H23" s="69">
        <v>3</v>
      </c>
      <c r="I23" s="69" t="s">
        <v>14</v>
      </c>
      <c r="J23" s="69" t="s">
        <v>14</v>
      </c>
      <c r="K23" s="69">
        <v>3</v>
      </c>
      <c r="L23" s="69" t="s">
        <v>14</v>
      </c>
      <c r="M23" s="69">
        <v>3</v>
      </c>
      <c r="N23" s="68"/>
      <c r="O23" s="68">
        <v>10</v>
      </c>
      <c r="P23" s="18">
        <f t="shared" si="2"/>
        <v>30</v>
      </c>
      <c r="Q23" s="64"/>
      <c r="R23" s="70"/>
      <c r="S23" s="70"/>
      <c r="T23" s="70">
        <v>2</v>
      </c>
      <c r="U23" s="70">
        <v>2</v>
      </c>
      <c r="V23" s="70">
        <v>2</v>
      </c>
      <c r="W23" s="70"/>
      <c r="X23" s="70"/>
      <c r="Y23" s="70"/>
      <c r="Z23" s="1">
        <f t="shared" si="5"/>
        <v>6</v>
      </c>
      <c r="AA23" s="54">
        <f t="shared" si="4"/>
        <v>36</v>
      </c>
      <c r="AB23" s="2"/>
      <c r="AC23" s="35"/>
      <c r="AD23" s="35"/>
      <c r="AE23" s="35"/>
      <c r="AF23" s="35"/>
      <c r="AG23" s="35"/>
      <c r="AH23" s="35"/>
    </row>
    <row r="24" spans="1:43">
      <c r="A24" s="35" t="s">
        <v>67</v>
      </c>
      <c r="B24" s="65">
        <v>8</v>
      </c>
      <c r="C24" s="65" t="s">
        <v>14</v>
      </c>
      <c r="D24" s="69" t="s">
        <v>14</v>
      </c>
      <c r="E24" s="69">
        <v>3</v>
      </c>
      <c r="F24" s="69">
        <v>3</v>
      </c>
      <c r="G24" s="69" t="s">
        <v>14</v>
      </c>
      <c r="H24" s="69" t="s">
        <v>14</v>
      </c>
      <c r="I24" s="69" t="s">
        <v>14</v>
      </c>
      <c r="J24" s="69">
        <v>15</v>
      </c>
      <c r="K24" s="69">
        <v>9</v>
      </c>
      <c r="L24" s="69" t="s">
        <v>14</v>
      </c>
      <c r="M24" s="69">
        <v>3</v>
      </c>
      <c r="N24" s="68"/>
      <c r="O24" s="68"/>
      <c r="P24" s="18">
        <f t="shared" si="2"/>
        <v>41</v>
      </c>
      <c r="Q24" s="64"/>
      <c r="R24" s="70"/>
      <c r="S24" s="70"/>
      <c r="T24" s="70"/>
      <c r="U24" s="70"/>
      <c r="V24" s="70"/>
      <c r="W24" s="70"/>
      <c r="X24" s="70"/>
      <c r="Y24" s="70"/>
      <c r="Z24" s="1">
        <f t="shared" si="5"/>
        <v>0</v>
      </c>
      <c r="AA24" s="54">
        <f t="shared" si="4"/>
        <v>41</v>
      </c>
      <c r="AB24" s="2"/>
      <c r="AC24" s="35"/>
      <c r="AD24" s="35"/>
      <c r="AE24" s="35"/>
      <c r="AF24" s="35"/>
      <c r="AG24" s="35"/>
      <c r="AH24" s="35"/>
    </row>
    <row r="25" spans="1:43">
      <c r="A25" s="35" t="s">
        <v>68</v>
      </c>
      <c r="B25" s="65">
        <v>3</v>
      </c>
      <c r="C25" s="65">
        <v>3</v>
      </c>
      <c r="D25" s="69" t="s">
        <v>14</v>
      </c>
      <c r="E25" s="69">
        <v>3</v>
      </c>
      <c r="F25" s="69">
        <v>9</v>
      </c>
      <c r="G25" s="69">
        <v>3</v>
      </c>
      <c r="H25" s="69">
        <v>3</v>
      </c>
      <c r="I25" s="69">
        <v>9</v>
      </c>
      <c r="J25" s="69">
        <v>19</v>
      </c>
      <c r="K25" s="69">
        <v>12</v>
      </c>
      <c r="L25" s="69">
        <v>13</v>
      </c>
      <c r="M25" s="69">
        <v>3</v>
      </c>
      <c r="N25" s="68"/>
      <c r="O25" s="68"/>
      <c r="P25" s="18">
        <f t="shared" si="2"/>
        <v>80</v>
      </c>
      <c r="Q25" s="64"/>
      <c r="R25" s="70">
        <v>2</v>
      </c>
      <c r="S25" s="70"/>
      <c r="T25" s="70">
        <v>2</v>
      </c>
      <c r="U25" s="70"/>
      <c r="V25" s="70">
        <v>2</v>
      </c>
      <c r="W25" s="70"/>
      <c r="X25" s="70"/>
      <c r="Y25" s="70"/>
      <c r="Z25" s="1">
        <f t="shared" si="5"/>
        <v>6</v>
      </c>
      <c r="AA25" s="54">
        <f t="shared" si="4"/>
        <v>86</v>
      </c>
      <c r="AB25" s="2"/>
      <c r="AC25" s="35"/>
      <c r="AD25" s="35"/>
      <c r="AE25" s="35"/>
      <c r="AF25" s="35"/>
      <c r="AG25" s="35"/>
      <c r="AH25" s="35"/>
    </row>
    <row r="26" spans="1:43">
      <c r="A26" s="35" t="s">
        <v>69</v>
      </c>
      <c r="B26" s="65">
        <v>10</v>
      </c>
      <c r="C26" s="65">
        <v>3</v>
      </c>
      <c r="D26" s="69">
        <v>3</v>
      </c>
      <c r="E26" s="69">
        <v>13</v>
      </c>
      <c r="F26" s="69">
        <v>3</v>
      </c>
      <c r="G26" s="69">
        <v>3</v>
      </c>
      <c r="H26" s="69">
        <v>3</v>
      </c>
      <c r="I26" s="69">
        <v>9</v>
      </c>
      <c r="J26" s="69">
        <v>3</v>
      </c>
      <c r="K26" s="69">
        <v>3</v>
      </c>
      <c r="L26" s="69">
        <v>9</v>
      </c>
      <c r="M26" s="69">
        <v>13</v>
      </c>
      <c r="N26" s="68"/>
      <c r="O26" s="68"/>
      <c r="P26" s="18">
        <f t="shared" si="2"/>
        <v>75</v>
      </c>
      <c r="Q26" s="64">
        <v>2</v>
      </c>
      <c r="R26" s="70">
        <v>2</v>
      </c>
      <c r="S26" s="70">
        <v>2</v>
      </c>
      <c r="T26" s="70">
        <v>2</v>
      </c>
      <c r="U26" s="70"/>
      <c r="V26" s="70">
        <v>2</v>
      </c>
      <c r="W26" s="70">
        <v>2</v>
      </c>
      <c r="X26" s="70"/>
      <c r="Y26" s="70"/>
      <c r="Z26" s="1">
        <f t="shared" si="5"/>
        <v>12</v>
      </c>
      <c r="AA26" s="54">
        <f t="shared" si="4"/>
        <v>87</v>
      </c>
      <c r="AB26" s="2"/>
      <c r="AC26" s="35"/>
      <c r="AD26" s="35"/>
      <c r="AE26" s="35"/>
      <c r="AF26" s="35"/>
      <c r="AG26" s="35"/>
      <c r="AH26" s="35"/>
    </row>
    <row r="27" spans="1:43">
      <c r="A27" s="35" t="s">
        <v>70</v>
      </c>
      <c r="B27" s="65">
        <v>10</v>
      </c>
      <c r="C27" s="65">
        <v>3</v>
      </c>
      <c r="D27" s="69">
        <v>7</v>
      </c>
      <c r="E27" s="69">
        <v>3</v>
      </c>
      <c r="F27" s="69">
        <v>3</v>
      </c>
      <c r="G27" s="69">
        <v>3</v>
      </c>
      <c r="H27" s="69">
        <v>3</v>
      </c>
      <c r="I27" s="69">
        <v>4</v>
      </c>
      <c r="J27" s="69">
        <v>3</v>
      </c>
      <c r="K27" s="69" t="s">
        <v>14</v>
      </c>
      <c r="L27" s="69">
        <v>3</v>
      </c>
      <c r="M27" s="69" t="s">
        <v>14</v>
      </c>
      <c r="N27" s="68"/>
      <c r="O27" s="68"/>
      <c r="P27" s="18">
        <f t="shared" si="2"/>
        <v>42</v>
      </c>
      <c r="Q27" s="64">
        <v>2</v>
      </c>
      <c r="R27" s="70">
        <v>2</v>
      </c>
      <c r="S27" s="70">
        <v>2</v>
      </c>
      <c r="T27" s="70">
        <v>2</v>
      </c>
      <c r="U27" s="70">
        <v>2</v>
      </c>
      <c r="V27" s="70">
        <v>2</v>
      </c>
      <c r="W27" s="70"/>
      <c r="X27" s="70"/>
      <c r="Y27" s="70">
        <v>2</v>
      </c>
      <c r="Z27" s="1">
        <f t="shared" si="5"/>
        <v>14</v>
      </c>
      <c r="AA27" s="54">
        <f t="shared" si="4"/>
        <v>56</v>
      </c>
      <c r="AB27" s="2"/>
      <c r="AC27" s="31" t="s">
        <v>50</v>
      </c>
      <c r="AD27" s="51"/>
      <c r="AE27" s="51"/>
      <c r="AF27" s="51"/>
      <c r="AG27" s="35"/>
      <c r="AH27" s="35"/>
    </row>
    <row r="28" spans="1:43" s="5" customFormat="1">
      <c r="A28" s="35" t="s">
        <v>71</v>
      </c>
      <c r="B28" s="65">
        <v>3</v>
      </c>
      <c r="C28" s="65" t="s">
        <v>14</v>
      </c>
      <c r="D28" s="69">
        <v>3</v>
      </c>
      <c r="E28" s="69">
        <v>3</v>
      </c>
      <c r="F28" s="69">
        <v>3</v>
      </c>
      <c r="G28" s="69">
        <v>3</v>
      </c>
      <c r="H28" s="69" t="s">
        <v>14</v>
      </c>
      <c r="I28" s="69" t="s">
        <v>14</v>
      </c>
      <c r="J28" s="69" t="s">
        <v>14</v>
      </c>
      <c r="K28" s="69" t="s">
        <v>14</v>
      </c>
      <c r="L28" s="69" t="s">
        <v>14</v>
      </c>
      <c r="M28" s="69">
        <v>3</v>
      </c>
      <c r="N28" s="68"/>
      <c r="O28" s="68"/>
      <c r="P28" s="18">
        <f t="shared" si="2"/>
        <v>18</v>
      </c>
      <c r="Q28" s="64">
        <v>2</v>
      </c>
      <c r="R28" s="70">
        <v>2</v>
      </c>
      <c r="S28" s="70"/>
      <c r="T28" s="70">
        <v>2</v>
      </c>
      <c r="U28" s="70"/>
      <c r="V28" s="70"/>
      <c r="W28" s="70"/>
      <c r="X28" s="70"/>
      <c r="Y28" s="70"/>
      <c r="Z28" s="1">
        <f t="shared" si="5"/>
        <v>6</v>
      </c>
      <c r="AA28" s="54">
        <f t="shared" si="4"/>
        <v>24</v>
      </c>
      <c r="AB28" s="2"/>
      <c r="AC28" s="31" t="s">
        <v>52</v>
      </c>
      <c r="AD28" s="51"/>
      <c r="AE28" s="51"/>
      <c r="AF28" s="51"/>
      <c r="AG28" s="35"/>
      <c r="AH28" s="35"/>
    </row>
    <row r="29" spans="1:43">
      <c r="A29" s="35" t="s">
        <v>72</v>
      </c>
      <c r="B29" s="65">
        <v>3</v>
      </c>
      <c r="C29" s="65">
        <v>3</v>
      </c>
      <c r="D29" s="69">
        <v>3</v>
      </c>
      <c r="E29" s="69">
        <v>3</v>
      </c>
      <c r="F29" s="69">
        <v>9</v>
      </c>
      <c r="G29" s="69">
        <v>7</v>
      </c>
      <c r="H29" s="69">
        <v>3</v>
      </c>
      <c r="I29" s="69">
        <v>3</v>
      </c>
      <c r="J29" s="69">
        <v>3</v>
      </c>
      <c r="K29" s="69">
        <v>5</v>
      </c>
      <c r="L29" s="69">
        <v>3</v>
      </c>
      <c r="M29" s="69">
        <v>11</v>
      </c>
      <c r="N29" s="68"/>
      <c r="O29" s="68"/>
      <c r="P29" s="18">
        <f t="shared" si="2"/>
        <v>56</v>
      </c>
      <c r="Q29" s="64">
        <v>2</v>
      </c>
      <c r="R29" s="70">
        <v>2</v>
      </c>
      <c r="S29" s="70">
        <v>2</v>
      </c>
      <c r="T29" s="70">
        <v>2</v>
      </c>
      <c r="U29" s="70">
        <v>2</v>
      </c>
      <c r="V29" s="70">
        <v>2</v>
      </c>
      <c r="W29" s="70">
        <v>2</v>
      </c>
      <c r="X29" s="70"/>
      <c r="Y29" s="70"/>
      <c r="Z29" s="1">
        <f t="shared" si="5"/>
        <v>14</v>
      </c>
      <c r="AA29" s="54">
        <f t="shared" si="4"/>
        <v>70</v>
      </c>
      <c r="AB29" s="2"/>
      <c r="AC29" s="35"/>
      <c r="AD29" s="35"/>
      <c r="AE29" s="35"/>
      <c r="AF29" s="35"/>
      <c r="AG29" s="35"/>
      <c r="AH29" s="35"/>
    </row>
    <row r="30" spans="1:43">
      <c r="A30" s="35" t="s">
        <v>73</v>
      </c>
      <c r="B30" s="65">
        <v>3</v>
      </c>
      <c r="C30" s="65">
        <v>3</v>
      </c>
      <c r="D30" s="69">
        <v>3</v>
      </c>
      <c r="E30" s="69">
        <v>3</v>
      </c>
      <c r="F30" s="69">
        <v>3</v>
      </c>
      <c r="G30" s="69">
        <v>3</v>
      </c>
      <c r="H30" s="69">
        <v>3</v>
      </c>
      <c r="I30" s="69">
        <v>7</v>
      </c>
      <c r="J30" s="69">
        <v>3</v>
      </c>
      <c r="K30" s="69">
        <v>7</v>
      </c>
      <c r="L30" s="69">
        <v>7</v>
      </c>
      <c r="M30" s="69">
        <v>11</v>
      </c>
      <c r="N30" s="68"/>
      <c r="O30" s="68"/>
      <c r="P30" s="18">
        <f t="shared" si="2"/>
        <v>56</v>
      </c>
      <c r="Q30" s="64"/>
      <c r="R30" s="70"/>
      <c r="S30" s="70">
        <v>2</v>
      </c>
      <c r="T30" s="70">
        <v>2</v>
      </c>
      <c r="U30" s="70"/>
      <c r="V30" s="70"/>
      <c r="W30" s="70"/>
      <c r="X30" s="70"/>
      <c r="Y30" s="70"/>
      <c r="Z30" s="1">
        <f t="shared" si="5"/>
        <v>4</v>
      </c>
      <c r="AA30" s="54">
        <f t="shared" si="4"/>
        <v>60</v>
      </c>
      <c r="AB30" s="2"/>
      <c r="AC30" s="35"/>
      <c r="AD30" s="35"/>
      <c r="AE30" s="35"/>
      <c r="AF30" s="35"/>
      <c r="AG30" s="35"/>
      <c r="AH30" s="35"/>
    </row>
    <row r="31" spans="1:43">
      <c r="A31" s="35" t="s">
        <v>74</v>
      </c>
      <c r="B31" s="65">
        <v>3</v>
      </c>
      <c r="C31" s="65">
        <v>13</v>
      </c>
      <c r="D31" s="69">
        <v>3</v>
      </c>
      <c r="E31" s="69">
        <v>3</v>
      </c>
      <c r="F31" s="69">
        <v>9</v>
      </c>
      <c r="G31" s="69" t="s">
        <v>14</v>
      </c>
      <c r="H31" s="69">
        <v>3</v>
      </c>
      <c r="I31" s="69">
        <v>13</v>
      </c>
      <c r="J31" s="69" t="s">
        <v>14</v>
      </c>
      <c r="K31" s="69">
        <v>3</v>
      </c>
      <c r="L31" s="69">
        <v>6</v>
      </c>
      <c r="M31" s="69">
        <v>3</v>
      </c>
      <c r="N31" s="68"/>
      <c r="O31" s="68"/>
      <c r="P31" s="18">
        <f t="shared" si="2"/>
        <v>59</v>
      </c>
      <c r="Q31" s="64"/>
      <c r="R31" s="70">
        <v>2</v>
      </c>
      <c r="S31" s="70"/>
      <c r="T31" s="70"/>
      <c r="U31" s="70"/>
      <c r="V31" s="70">
        <v>2</v>
      </c>
      <c r="W31" s="70">
        <v>2</v>
      </c>
      <c r="X31" s="70"/>
      <c r="Y31" s="70"/>
      <c r="Z31" s="1">
        <f t="shared" si="5"/>
        <v>6</v>
      </c>
      <c r="AA31" s="54">
        <f t="shared" si="4"/>
        <v>65</v>
      </c>
      <c r="AB31" s="2"/>
      <c r="AC31" s="35"/>
      <c r="AD31" s="35"/>
      <c r="AE31" s="35"/>
      <c r="AF31" s="35"/>
      <c r="AG31" s="35"/>
      <c r="AH31" s="35"/>
    </row>
    <row r="32" spans="1:43">
      <c r="A32" s="35" t="s">
        <v>75</v>
      </c>
      <c r="B32" s="65">
        <v>3</v>
      </c>
      <c r="C32" s="65">
        <v>11</v>
      </c>
      <c r="D32" s="69">
        <v>5</v>
      </c>
      <c r="E32" s="69">
        <v>3</v>
      </c>
      <c r="F32" s="69"/>
      <c r="G32" s="69">
        <v>3</v>
      </c>
      <c r="H32" s="69" t="s">
        <v>14</v>
      </c>
      <c r="I32" s="69">
        <v>3</v>
      </c>
      <c r="J32" s="69" t="s">
        <v>14</v>
      </c>
      <c r="K32" s="69" t="s">
        <v>14</v>
      </c>
      <c r="L32" s="69" t="s">
        <v>14</v>
      </c>
      <c r="M32" s="69" t="s">
        <v>14</v>
      </c>
      <c r="N32" s="68"/>
      <c r="O32" s="68"/>
      <c r="P32" s="18">
        <f t="shared" si="2"/>
        <v>28</v>
      </c>
      <c r="Q32" s="64">
        <v>2</v>
      </c>
      <c r="R32" s="70">
        <v>2</v>
      </c>
      <c r="S32" s="70"/>
      <c r="T32" s="70"/>
      <c r="U32" s="70"/>
      <c r="V32" s="70"/>
      <c r="W32" s="70">
        <v>2</v>
      </c>
      <c r="X32" s="70"/>
      <c r="Y32" s="70"/>
      <c r="Z32" s="1">
        <f t="shared" si="5"/>
        <v>6</v>
      </c>
      <c r="AA32" s="54">
        <f t="shared" si="4"/>
        <v>34</v>
      </c>
      <c r="AB32" s="2"/>
      <c r="AC32" s="35"/>
      <c r="AD32" s="35"/>
      <c r="AE32" s="35"/>
      <c r="AF32" s="35"/>
      <c r="AG32" s="35"/>
      <c r="AH32" s="35"/>
    </row>
    <row r="33" spans="1:34">
      <c r="A33" s="35" t="s">
        <v>76</v>
      </c>
      <c r="B33" s="65">
        <v>3</v>
      </c>
      <c r="C33" s="65">
        <v>3</v>
      </c>
      <c r="D33" s="69" t="s">
        <v>14</v>
      </c>
      <c r="E33" s="69">
        <v>11</v>
      </c>
      <c r="F33" s="69">
        <v>3</v>
      </c>
      <c r="G33" s="69">
        <v>3</v>
      </c>
      <c r="H33" s="69" t="s">
        <v>14</v>
      </c>
      <c r="I33" s="69">
        <v>4</v>
      </c>
      <c r="J33" s="69">
        <v>15</v>
      </c>
      <c r="K33" s="69" t="s">
        <v>14</v>
      </c>
      <c r="L33" s="69">
        <v>3</v>
      </c>
      <c r="M33" s="69" t="s">
        <v>14</v>
      </c>
      <c r="N33" s="68"/>
      <c r="O33" s="68"/>
      <c r="P33" s="18">
        <f t="shared" si="2"/>
        <v>45</v>
      </c>
      <c r="Q33" s="64"/>
      <c r="R33" s="70"/>
      <c r="S33" s="70"/>
      <c r="T33" s="70"/>
      <c r="U33" s="70"/>
      <c r="V33" s="70">
        <v>2</v>
      </c>
      <c r="W33" s="70"/>
      <c r="X33" s="70"/>
      <c r="Y33" s="70"/>
      <c r="Z33" s="1">
        <f t="shared" si="5"/>
        <v>2</v>
      </c>
      <c r="AA33" s="54">
        <f t="shared" si="4"/>
        <v>47</v>
      </c>
      <c r="AB33" s="2"/>
      <c r="AC33" s="35"/>
      <c r="AD33" s="35"/>
      <c r="AE33" s="35"/>
      <c r="AF33" s="35"/>
      <c r="AG33" s="35"/>
      <c r="AH33" s="35"/>
    </row>
    <row r="34" spans="1:34" s="5" customFormat="1">
      <c r="A34" s="35" t="s">
        <v>77</v>
      </c>
      <c r="B34" s="65" t="s">
        <v>14</v>
      </c>
      <c r="C34" s="65" t="s">
        <v>14</v>
      </c>
      <c r="D34" s="69" t="s">
        <v>14</v>
      </c>
      <c r="E34" s="69" t="s">
        <v>14</v>
      </c>
      <c r="F34" s="69" t="s">
        <v>14</v>
      </c>
      <c r="G34" s="69" t="s">
        <v>14</v>
      </c>
      <c r="H34" s="69" t="s">
        <v>14</v>
      </c>
      <c r="I34" s="69" t="s">
        <v>14</v>
      </c>
      <c r="J34" s="69" t="s">
        <v>14</v>
      </c>
      <c r="K34" s="69" t="s">
        <v>14</v>
      </c>
      <c r="L34" s="69" t="s">
        <v>14</v>
      </c>
      <c r="M34" s="69">
        <v>3</v>
      </c>
      <c r="N34" s="68"/>
      <c r="O34" s="68"/>
      <c r="P34" s="18">
        <f t="shared" si="2"/>
        <v>3</v>
      </c>
      <c r="Q34" s="64"/>
      <c r="R34" s="70"/>
      <c r="S34" s="70"/>
      <c r="T34" s="70"/>
      <c r="U34" s="70"/>
      <c r="V34" s="70"/>
      <c r="W34" s="70"/>
      <c r="X34" s="70"/>
      <c r="Y34" s="70"/>
      <c r="Z34" s="1">
        <f t="shared" si="5"/>
        <v>0</v>
      </c>
      <c r="AA34" s="54">
        <f t="shared" si="4"/>
        <v>3</v>
      </c>
      <c r="AB34" s="2"/>
      <c r="AC34" s="35"/>
      <c r="AD34" s="35"/>
      <c r="AE34" s="35"/>
      <c r="AF34" s="35"/>
      <c r="AG34" s="35"/>
      <c r="AH34" s="35"/>
    </row>
    <row r="35" spans="1:34">
      <c r="A35" s="35" t="s">
        <v>78</v>
      </c>
      <c r="B35" s="65">
        <v>8</v>
      </c>
      <c r="C35" s="65" t="s">
        <v>14</v>
      </c>
      <c r="D35" s="69" t="s">
        <v>14</v>
      </c>
      <c r="E35" s="69" t="s">
        <v>14</v>
      </c>
      <c r="F35" s="69">
        <v>4</v>
      </c>
      <c r="G35" s="69" t="s">
        <v>14</v>
      </c>
      <c r="H35" s="69">
        <v>3</v>
      </c>
      <c r="I35" s="69" t="s">
        <v>14</v>
      </c>
      <c r="J35" s="69">
        <v>3</v>
      </c>
      <c r="K35" s="69" t="s">
        <v>14</v>
      </c>
      <c r="L35" s="69" t="s">
        <v>14</v>
      </c>
      <c r="M35" s="69" t="s">
        <v>14</v>
      </c>
      <c r="N35" s="68"/>
      <c r="O35" s="68"/>
      <c r="P35" s="18">
        <f t="shared" si="2"/>
        <v>18</v>
      </c>
      <c r="Q35" s="64"/>
      <c r="R35" s="70"/>
      <c r="S35" s="70"/>
      <c r="T35" s="70"/>
      <c r="U35" s="70"/>
      <c r="V35" s="70"/>
      <c r="W35" s="70"/>
      <c r="X35" s="70"/>
      <c r="Y35" s="70"/>
      <c r="Z35" s="1">
        <f t="shared" si="5"/>
        <v>0</v>
      </c>
      <c r="AA35" s="54">
        <f t="shared" si="4"/>
        <v>18</v>
      </c>
      <c r="AB35" s="2">
        <v>4</v>
      </c>
      <c r="AC35" s="31" t="s">
        <v>50</v>
      </c>
      <c r="AD35" s="51"/>
      <c r="AE35" s="51"/>
      <c r="AF35" s="51"/>
      <c r="AG35" s="35"/>
      <c r="AH35" s="35"/>
    </row>
    <row r="36" spans="1:34">
      <c r="A36" s="35" t="s">
        <v>79</v>
      </c>
      <c r="B36" s="65">
        <v>3</v>
      </c>
      <c r="C36" s="65">
        <v>3</v>
      </c>
      <c r="D36" s="69">
        <v>7</v>
      </c>
      <c r="E36" s="69">
        <v>3</v>
      </c>
      <c r="F36" s="69" t="s">
        <v>14</v>
      </c>
      <c r="G36" s="69">
        <v>3</v>
      </c>
      <c r="H36" s="69">
        <v>7</v>
      </c>
      <c r="I36" s="69" t="s">
        <v>14</v>
      </c>
      <c r="J36" s="69">
        <v>3</v>
      </c>
      <c r="K36" s="69" t="s">
        <v>14</v>
      </c>
      <c r="L36" s="69">
        <v>3</v>
      </c>
      <c r="M36" s="69">
        <v>11</v>
      </c>
      <c r="N36" s="68"/>
      <c r="O36" s="68"/>
      <c r="P36" s="18">
        <f t="shared" si="2"/>
        <v>43</v>
      </c>
      <c r="Q36" s="64">
        <v>2</v>
      </c>
      <c r="R36" s="70"/>
      <c r="S36" s="70"/>
      <c r="T36" s="70"/>
      <c r="U36" s="70"/>
      <c r="V36" s="70">
        <v>2</v>
      </c>
      <c r="W36" s="70">
        <v>2</v>
      </c>
      <c r="X36" s="70"/>
      <c r="Y36" s="70"/>
      <c r="Z36" s="1">
        <f t="shared" si="5"/>
        <v>6</v>
      </c>
      <c r="AA36" s="54">
        <f t="shared" si="4"/>
        <v>49</v>
      </c>
      <c r="AB36" s="2">
        <v>2</v>
      </c>
      <c r="AC36" s="31" t="s">
        <v>52</v>
      </c>
      <c r="AD36" s="51"/>
      <c r="AE36" s="51"/>
      <c r="AF36" s="51"/>
      <c r="AG36" s="35"/>
      <c r="AH36" s="35"/>
    </row>
    <row r="37" spans="1:34">
      <c r="A37" s="35" t="s">
        <v>80</v>
      </c>
      <c r="B37" s="65" t="s">
        <v>14</v>
      </c>
      <c r="C37" s="65">
        <v>3</v>
      </c>
      <c r="D37" s="69">
        <v>3</v>
      </c>
      <c r="E37" s="69" t="s">
        <v>14</v>
      </c>
      <c r="F37" s="69" t="s">
        <v>14</v>
      </c>
      <c r="G37" s="69">
        <v>3</v>
      </c>
      <c r="H37" s="69">
        <v>3</v>
      </c>
      <c r="I37" s="69">
        <v>3</v>
      </c>
      <c r="J37" s="69">
        <v>3</v>
      </c>
      <c r="K37" s="69">
        <v>3</v>
      </c>
      <c r="L37" s="69">
        <v>3</v>
      </c>
      <c r="M37" s="69" t="s">
        <v>14</v>
      </c>
      <c r="N37" s="68"/>
      <c r="O37" s="68"/>
      <c r="P37" s="18">
        <f t="shared" si="2"/>
        <v>24</v>
      </c>
      <c r="Q37" s="64">
        <v>2</v>
      </c>
      <c r="R37" s="70">
        <v>2</v>
      </c>
      <c r="S37" s="70">
        <v>2</v>
      </c>
      <c r="T37" s="70">
        <v>2</v>
      </c>
      <c r="U37" s="70"/>
      <c r="V37" s="70">
        <v>2</v>
      </c>
      <c r="W37" s="70">
        <v>2</v>
      </c>
      <c r="X37" s="70"/>
      <c r="Y37" s="70">
        <v>2</v>
      </c>
      <c r="Z37" s="1">
        <f t="shared" si="5"/>
        <v>14</v>
      </c>
      <c r="AA37" s="54">
        <f t="shared" si="4"/>
        <v>38</v>
      </c>
      <c r="AB37" s="2"/>
      <c r="AC37" s="35"/>
      <c r="AD37" s="35"/>
      <c r="AE37" s="35"/>
      <c r="AF37" s="35"/>
      <c r="AG37" s="35"/>
      <c r="AH37" s="35"/>
    </row>
    <row r="38" spans="1:34">
      <c r="A38" s="35" t="s">
        <v>81</v>
      </c>
      <c r="B38" s="65" t="s">
        <v>14</v>
      </c>
      <c r="C38" s="65" t="s">
        <v>14</v>
      </c>
      <c r="D38" s="69" t="s">
        <v>14</v>
      </c>
      <c r="E38" s="69" t="s">
        <v>14</v>
      </c>
      <c r="F38" s="69" t="s">
        <v>14</v>
      </c>
      <c r="G38" s="69" t="s">
        <v>14</v>
      </c>
      <c r="H38" s="69" t="s">
        <v>14</v>
      </c>
      <c r="I38" s="69" t="s">
        <v>14</v>
      </c>
      <c r="J38" s="69" t="s">
        <v>14</v>
      </c>
      <c r="K38" s="69" t="s">
        <v>14</v>
      </c>
      <c r="L38" s="69" t="s">
        <v>14</v>
      </c>
      <c r="M38" s="69" t="s">
        <v>14</v>
      </c>
      <c r="N38" s="68"/>
      <c r="O38" s="68"/>
      <c r="P38" s="18">
        <f t="shared" si="2"/>
        <v>0</v>
      </c>
      <c r="Q38" s="64">
        <v>2</v>
      </c>
      <c r="R38" s="70">
        <v>2</v>
      </c>
      <c r="S38" s="70"/>
      <c r="T38" s="70"/>
      <c r="U38" s="70"/>
      <c r="V38" s="70"/>
      <c r="W38" s="70"/>
      <c r="X38" s="70"/>
      <c r="Y38" s="70"/>
      <c r="Z38" s="1">
        <f t="shared" si="5"/>
        <v>4</v>
      </c>
      <c r="AA38" s="54">
        <f t="shared" si="4"/>
        <v>4</v>
      </c>
      <c r="AB38" s="2"/>
      <c r="AC38" s="35"/>
      <c r="AD38" s="35"/>
      <c r="AE38" s="35"/>
      <c r="AF38" s="35"/>
      <c r="AG38" s="35"/>
      <c r="AH38" s="35"/>
    </row>
    <row r="39" spans="1:34">
      <c r="A39" s="35" t="s">
        <v>82</v>
      </c>
      <c r="B39" s="65">
        <v>3</v>
      </c>
      <c r="C39" s="65" t="s">
        <v>14</v>
      </c>
      <c r="D39" s="69" t="s">
        <v>14</v>
      </c>
      <c r="E39" s="69" t="s">
        <v>14</v>
      </c>
      <c r="F39" s="69" t="s">
        <v>14</v>
      </c>
      <c r="G39" s="69" t="s">
        <v>14</v>
      </c>
      <c r="H39" s="69" t="s">
        <v>14</v>
      </c>
      <c r="I39" s="69" t="s">
        <v>14</v>
      </c>
      <c r="J39" s="69" t="s">
        <v>14</v>
      </c>
      <c r="K39" s="69" t="s">
        <v>14</v>
      </c>
      <c r="L39" s="69" t="s">
        <v>14</v>
      </c>
      <c r="M39" s="69" t="s">
        <v>14</v>
      </c>
      <c r="N39" s="68"/>
      <c r="O39" s="68"/>
      <c r="P39" s="18">
        <f t="shared" si="2"/>
        <v>3</v>
      </c>
      <c r="Q39" s="64"/>
      <c r="R39" s="70"/>
      <c r="S39" s="70"/>
      <c r="T39" s="70"/>
      <c r="U39" s="70"/>
      <c r="V39" s="70"/>
      <c r="W39" s="70"/>
      <c r="X39" s="70"/>
      <c r="Y39" s="70"/>
      <c r="Z39" s="1">
        <f t="shared" si="5"/>
        <v>0</v>
      </c>
      <c r="AA39" s="54">
        <f t="shared" si="4"/>
        <v>3</v>
      </c>
      <c r="AB39" s="2">
        <v>2</v>
      </c>
      <c r="AC39" s="35"/>
      <c r="AD39" s="35"/>
      <c r="AE39" s="35"/>
      <c r="AF39" s="35"/>
      <c r="AG39" s="35"/>
      <c r="AH39" s="35"/>
    </row>
    <row r="40" spans="1:34">
      <c r="A40" s="35" t="s">
        <v>83</v>
      </c>
      <c r="B40" s="65">
        <v>3</v>
      </c>
      <c r="C40" s="65">
        <v>3</v>
      </c>
      <c r="D40" s="69">
        <v>12</v>
      </c>
      <c r="E40" s="69">
        <v>3</v>
      </c>
      <c r="F40" s="69" t="s">
        <v>14</v>
      </c>
      <c r="G40" s="69">
        <v>3</v>
      </c>
      <c r="H40" s="69">
        <v>11</v>
      </c>
      <c r="I40" s="69">
        <v>3</v>
      </c>
      <c r="J40" s="69">
        <v>3</v>
      </c>
      <c r="K40" s="69">
        <v>3</v>
      </c>
      <c r="L40" s="69" t="s">
        <v>14</v>
      </c>
      <c r="M40" s="69" t="s">
        <v>14</v>
      </c>
      <c r="N40" s="68"/>
      <c r="O40" s="68"/>
      <c r="P40" s="18">
        <f t="shared" ref="P40:P71" si="6">SUM(B40:O40)</f>
        <v>44</v>
      </c>
      <c r="Q40" s="64"/>
      <c r="R40" s="70"/>
      <c r="S40" s="70"/>
      <c r="T40" s="70">
        <v>2</v>
      </c>
      <c r="U40" s="70"/>
      <c r="V40" s="70">
        <v>2</v>
      </c>
      <c r="W40" s="70"/>
      <c r="X40" s="70"/>
      <c r="Y40" s="70"/>
      <c r="Z40" s="1">
        <f t="shared" si="5"/>
        <v>4</v>
      </c>
      <c r="AA40" s="54">
        <f t="shared" si="4"/>
        <v>48</v>
      </c>
      <c r="AB40" s="2"/>
      <c r="AC40" s="35"/>
      <c r="AD40" s="35"/>
      <c r="AE40" s="35"/>
      <c r="AF40" s="35"/>
      <c r="AG40" s="35"/>
      <c r="AH40" s="35"/>
    </row>
    <row r="41" spans="1:34">
      <c r="A41" s="35" t="s">
        <v>84</v>
      </c>
      <c r="B41" s="65">
        <v>3</v>
      </c>
      <c r="C41" s="65" t="s">
        <v>14</v>
      </c>
      <c r="D41" s="69">
        <v>9</v>
      </c>
      <c r="E41" s="69">
        <v>3</v>
      </c>
      <c r="F41" s="69">
        <v>3</v>
      </c>
      <c r="G41" s="69" t="s">
        <v>14</v>
      </c>
      <c r="H41" s="69" t="s">
        <v>14</v>
      </c>
      <c r="I41" s="69">
        <v>3</v>
      </c>
      <c r="J41" s="69" t="s">
        <v>14</v>
      </c>
      <c r="K41" s="69" t="s">
        <v>14</v>
      </c>
      <c r="L41" s="69">
        <v>7</v>
      </c>
      <c r="M41" s="69">
        <v>3</v>
      </c>
      <c r="N41" s="68"/>
      <c r="O41" s="68"/>
      <c r="P41" s="18">
        <f t="shared" si="6"/>
        <v>31</v>
      </c>
      <c r="Q41" s="64"/>
      <c r="R41" s="70">
        <v>2</v>
      </c>
      <c r="S41" s="70">
        <v>2</v>
      </c>
      <c r="T41" s="70">
        <v>2</v>
      </c>
      <c r="U41" s="70">
        <v>2</v>
      </c>
      <c r="V41" s="70"/>
      <c r="W41" s="70">
        <v>2</v>
      </c>
      <c r="X41" s="70"/>
      <c r="Y41" s="70"/>
      <c r="Z41" s="1">
        <f t="shared" si="5"/>
        <v>10</v>
      </c>
      <c r="AA41" s="54">
        <f t="shared" si="4"/>
        <v>41</v>
      </c>
      <c r="AB41" s="2">
        <v>2</v>
      </c>
      <c r="AC41" s="35"/>
      <c r="AD41" s="35"/>
      <c r="AE41" s="35"/>
      <c r="AF41" s="35"/>
      <c r="AG41" s="35"/>
      <c r="AH41" s="35"/>
    </row>
    <row r="42" spans="1:34">
      <c r="A42" s="35" t="s">
        <v>85</v>
      </c>
      <c r="B42" s="65">
        <v>3</v>
      </c>
      <c r="C42" s="65" t="s">
        <v>14</v>
      </c>
      <c r="D42" s="69" t="s">
        <v>14</v>
      </c>
      <c r="E42" s="69">
        <v>3</v>
      </c>
      <c r="F42" s="69">
        <v>3</v>
      </c>
      <c r="G42" s="69" t="s">
        <v>14</v>
      </c>
      <c r="H42" s="69" t="s">
        <v>14</v>
      </c>
      <c r="I42" s="69">
        <v>11</v>
      </c>
      <c r="J42" s="69" t="s">
        <v>14</v>
      </c>
      <c r="K42" s="69" t="s">
        <v>14</v>
      </c>
      <c r="L42" s="69" t="s">
        <v>14</v>
      </c>
      <c r="M42" s="69">
        <v>3</v>
      </c>
      <c r="N42" s="68"/>
      <c r="O42" s="68"/>
      <c r="P42" s="18">
        <f t="shared" si="6"/>
        <v>23</v>
      </c>
      <c r="Q42" s="64"/>
      <c r="R42" s="70"/>
      <c r="S42" s="70"/>
      <c r="T42" s="70"/>
      <c r="U42" s="70"/>
      <c r="V42" s="70"/>
      <c r="W42" s="70"/>
      <c r="X42" s="70"/>
      <c r="Y42" s="70"/>
      <c r="Z42" s="1">
        <f t="shared" si="5"/>
        <v>0</v>
      </c>
      <c r="AA42" s="54">
        <f t="shared" si="4"/>
        <v>23</v>
      </c>
      <c r="AB42" s="2"/>
      <c r="AC42" s="35"/>
      <c r="AD42" s="35"/>
      <c r="AE42" s="35"/>
      <c r="AF42" s="35"/>
      <c r="AG42" s="35"/>
      <c r="AH42" s="35"/>
    </row>
    <row r="43" spans="1:34">
      <c r="A43" s="35" t="s">
        <v>86</v>
      </c>
      <c r="B43" s="65">
        <v>3</v>
      </c>
      <c r="C43" s="65" t="s">
        <v>14</v>
      </c>
      <c r="D43" s="69">
        <v>3</v>
      </c>
      <c r="E43" s="69">
        <v>3</v>
      </c>
      <c r="F43" s="69">
        <v>3</v>
      </c>
      <c r="G43" s="69">
        <v>3</v>
      </c>
      <c r="H43" s="69">
        <v>5</v>
      </c>
      <c r="I43" s="69">
        <v>3</v>
      </c>
      <c r="J43" s="69">
        <v>11</v>
      </c>
      <c r="K43" s="69" t="s">
        <v>14</v>
      </c>
      <c r="L43" s="69" t="s">
        <v>14</v>
      </c>
      <c r="M43" s="69">
        <v>3</v>
      </c>
      <c r="N43" s="68"/>
      <c r="O43" s="68"/>
      <c r="P43" s="18">
        <f t="shared" si="6"/>
        <v>37</v>
      </c>
      <c r="Q43" s="64">
        <v>2</v>
      </c>
      <c r="R43" s="70">
        <v>2</v>
      </c>
      <c r="S43" s="70">
        <v>2</v>
      </c>
      <c r="T43" s="70">
        <v>2</v>
      </c>
      <c r="U43" s="70">
        <v>2</v>
      </c>
      <c r="V43" s="70">
        <v>2</v>
      </c>
      <c r="W43" s="70"/>
      <c r="X43" s="70"/>
      <c r="Y43" s="70"/>
      <c r="Z43" s="1">
        <f t="shared" si="5"/>
        <v>12</v>
      </c>
      <c r="AA43" s="54">
        <f t="shared" si="4"/>
        <v>49</v>
      </c>
      <c r="AB43" s="2"/>
      <c r="AC43" s="31" t="s">
        <v>50</v>
      </c>
      <c r="AD43" s="51"/>
      <c r="AE43" s="51"/>
      <c r="AF43" s="51"/>
      <c r="AG43" s="35"/>
      <c r="AH43" s="35"/>
    </row>
    <row r="44" spans="1:34">
      <c r="A44" s="35" t="s">
        <v>87</v>
      </c>
      <c r="B44" s="65">
        <v>3</v>
      </c>
      <c r="C44" s="65" t="s">
        <v>14</v>
      </c>
      <c r="D44" s="69" t="s">
        <v>14</v>
      </c>
      <c r="E44" s="69" t="s">
        <v>14</v>
      </c>
      <c r="F44" s="69" t="s">
        <v>14</v>
      </c>
      <c r="G44" s="69" t="s">
        <v>14</v>
      </c>
      <c r="H44" s="69" t="s">
        <v>14</v>
      </c>
      <c r="I44" s="69" t="s">
        <v>14</v>
      </c>
      <c r="J44" s="69" t="s">
        <v>14</v>
      </c>
      <c r="K44" s="69" t="s">
        <v>14</v>
      </c>
      <c r="L44" s="69" t="s">
        <v>14</v>
      </c>
      <c r="M44" s="69" t="s">
        <v>14</v>
      </c>
      <c r="N44" s="68"/>
      <c r="O44" s="68"/>
      <c r="P44" s="18">
        <f t="shared" si="6"/>
        <v>3</v>
      </c>
      <c r="Q44" s="64"/>
      <c r="R44" s="70"/>
      <c r="S44" s="70"/>
      <c r="T44" s="70"/>
      <c r="U44" s="70"/>
      <c r="V44" s="70"/>
      <c r="W44" s="70"/>
      <c r="X44" s="70"/>
      <c r="Y44" s="70"/>
      <c r="Z44" s="1">
        <f t="shared" si="5"/>
        <v>0</v>
      </c>
      <c r="AA44" s="54">
        <f t="shared" si="4"/>
        <v>3</v>
      </c>
      <c r="AB44" s="2"/>
      <c r="AC44" s="31" t="s">
        <v>52</v>
      </c>
      <c r="AD44" s="51"/>
      <c r="AE44" s="51"/>
      <c r="AF44" s="51"/>
      <c r="AG44" s="35"/>
      <c r="AH44" s="35"/>
    </row>
    <row r="45" spans="1:34" s="5" customFormat="1">
      <c r="A45" s="35" t="s">
        <v>88</v>
      </c>
      <c r="B45" s="65" t="s">
        <v>14</v>
      </c>
      <c r="C45" s="65"/>
      <c r="D45" s="69" t="s">
        <v>14</v>
      </c>
      <c r="E45" s="69" t="s">
        <v>14</v>
      </c>
      <c r="F45" s="69">
        <v>9</v>
      </c>
      <c r="G45" s="69">
        <v>3</v>
      </c>
      <c r="H45" s="69" t="s">
        <v>14</v>
      </c>
      <c r="I45" s="69">
        <v>3</v>
      </c>
      <c r="J45" s="69" t="s">
        <v>14</v>
      </c>
      <c r="K45" s="69" t="s">
        <v>14</v>
      </c>
      <c r="L45" s="69">
        <v>3</v>
      </c>
      <c r="M45" s="69" t="s">
        <v>14</v>
      </c>
      <c r="N45" s="68" t="s">
        <v>14</v>
      </c>
      <c r="O45" s="68"/>
      <c r="P45" s="18">
        <f t="shared" si="6"/>
        <v>18</v>
      </c>
      <c r="Q45" s="64"/>
      <c r="R45" s="70">
        <v>2</v>
      </c>
      <c r="S45" s="70">
        <v>2</v>
      </c>
      <c r="T45" s="70">
        <v>2</v>
      </c>
      <c r="U45" s="70">
        <v>2</v>
      </c>
      <c r="V45" s="70">
        <v>2</v>
      </c>
      <c r="W45" s="70" t="s">
        <v>14</v>
      </c>
      <c r="X45" s="70"/>
      <c r="Y45" s="70">
        <v>4</v>
      </c>
      <c r="Z45" s="1">
        <f t="shared" si="5"/>
        <v>14</v>
      </c>
      <c r="AA45" s="54">
        <f t="shared" si="4"/>
        <v>32</v>
      </c>
      <c r="AB45" s="2"/>
      <c r="AC45" s="35"/>
      <c r="AD45" s="35"/>
      <c r="AE45" s="35"/>
      <c r="AF45" s="35"/>
      <c r="AG45" s="35"/>
      <c r="AH45" s="35"/>
    </row>
    <row r="46" spans="1:34" s="5" customFormat="1">
      <c r="A46" s="35" t="s">
        <v>89</v>
      </c>
      <c r="B46" s="65">
        <v>8</v>
      </c>
      <c r="C46" s="65">
        <v>3</v>
      </c>
      <c r="D46" s="69" t="s">
        <v>14</v>
      </c>
      <c r="E46" s="69">
        <v>3</v>
      </c>
      <c r="F46" s="69">
        <v>3</v>
      </c>
      <c r="G46" s="69">
        <v>3</v>
      </c>
      <c r="H46" s="69">
        <v>3</v>
      </c>
      <c r="I46" s="69" t="s">
        <v>14</v>
      </c>
      <c r="J46" s="69">
        <v>3</v>
      </c>
      <c r="K46" s="69" t="s">
        <v>14</v>
      </c>
      <c r="L46" s="69" t="s">
        <v>14</v>
      </c>
      <c r="M46" s="69" t="s">
        <v>14</v>
      </c>
      <c r="N46" s="68"/>
      <c r="O46" s="68">
        <v>8</v>
      </c>
      <c r="P46" s="18">
        <f t="shared" si="6"/>
        <v>34</v>
      </c>
      <c r="Q46" s="64">
        <v>2</v>
      </c>
      <c r="R46" s="70">
        <v>2</v>
      </c>
      <c r="S46" s="70"/>
      <c r="T46" s="70"/>
      <c r="U46" s="70"/>
      <c r="V46" s="70">
        <v>2</v>
      </c>
      <c r="W46" s="70">
        <v>2</v>
      </c>
      <c r="X46" s="70"/>
      <c r="Y46" s="70"/>
      <c r="Z46" s="1">
        <f t="shared" si="5"/>
        <v>8</v>
      </c>
      <c r="AA46" s="54">
        <f t="shared" si="4"/>
        <v>42</v>
      </c>
      <c r="AB46" s="2"/>
      <c r="AC46" s="35"/>
      <c r="AD46" s="35"/>
      <c r="AE46" s="35"/>
      <c r="AF46" s="35"/>
      <c r="AG46" s="35"/>
      <c r="AH46" s="35"/>
    </row>
    <row r="47" spans="1:34">
      <c r="A47" s="35" t="s">
        <v>90</v>
      </c>
      <c r="B47" s="65">
        <v>3</v>
      </c>
      <c r="C47" s="65">
        <v>3</v>
      </c>
      <c r="D47" s="69">
        <v>7</v>
      </c>
      <c r="E47" s="69">
        <v>3</v>
      </c>
      <c r="F47" s="69">
        <v>3</v>
      </c>
      <c r="G47" s="69">
        <v>3</v>
      </c>
      <c r="H47" s="69">
        <v>3</v>
      </c>
      <c r="I47" s="69">
        <v>4</v>
      </c>
      <c r="J47" s="69">
        <v>3</v>
      </c>
      <c r="K47" s="69">
        <v>12</v>
      </c>
      <c r="L47" s="69" t="s">
        <v>14</v>
      </c>
      <c r="M47" s="69">
        <v>3</v>
      </c>
      <c r="N47" s="68"/>
      <c r="O47" s="68">
        <v>10</v>
      </c>
      <c r="P47" s="18">
        <f t="shared" si="6"/>
        <v>57</v>
      </c>
      <c r="Q47" s="64"/>
      <c r="R47" s="70">
        <v>2</v>
      </c>
      <c r="S47" s="70">
        <v>2</v>
      </c>
      <c r="T47" s="70">
        <v>2</v>
      </c>
      <c r="U47" s="70">
        <v>2</v>
      </c>
      <c r="V47" s="70">
        <v>2</v>
      </c>
      <c r="W47" s="70">
        <v>2</v>
      </c>
      <c r="X47" s="70"/>
      <c r="Y47" s="70"/>
      <c r="Z47" s="1">
        <f t="shared" si="5"/>
        <v>12</v>
      </c>
      <c r="AA47" s="54">
        <f t="shared" si="4"/>
        <v>69</v>
      </c>
      <c r="AB47" s="2"/>
      <c r="AC47" s="35"/>
      <c r="AD47" s="35"/>
      <c r="AE47" s="35"/>
      <c r="AF47" s="35"/>
      <c r="AG47" s="35"/>
      <c r="AH47" s="35"/>
    </row>
    <row r="48" spans="1:34">
      <c r="A48" s="35" t="s">
        <v>91</v>
      </c>
      <c r="B48" s="65">
        <v>3</v>
      </c>
      <c r="C48" s="65">
        <v>3</v>
      </c>
      <c r="D48" s="69">
        <v>3</v>
      </c>
      <c r="E48" s="69">
        <v>9</v>
      </c>
      <c r="F48" s="69">
        <v>3</v>
      </c>
      <c r="G48" s="69">
        <v>3</v>
      </c>
      <c r="H48" s="69" t="s">
        <v>14</v>
      </c>
      <c r="I48" s="69" t="s">
        <v>14</v>
      </c>
      <c r="J48" s="69">
        <v>3</v>
      </c>
      <c r="K48" s="69">
        <v>3</v>
      </c>
      <c r="L48" s="69">
        <v>13</v>
      </c>
      <c r="M48" s="69">
        <v>3</v>
      </c>
      <c r="N48" s="68"/>
      <c r="O48" s="68"/>
      <c r="P48" s="18">
        <f t="shared" si="6"/>
        <v>46</v>
      </c>
      <c r="Q48" s="64"/>
      <c r="R48" s="70">
        <v>2</v>
      </c>
      <c r="S48" s="70"/>
      <c r="T48" s="70">
        <v>2</v>
      </c>
      <c r="U48" s="70">
        <v>2</v>
      </c>
      <c r="V48" s="70"/>
      <c r="W48" s="70"/>
      <c r="X48" s="70"/>
      <c r="Y48" s="70"/>
      <c r="Z48" s="1">
        <f t="shared" si="5"/>
        <v>6</v>
      </c>
      <c r="AA48" s="54">
        <f t="shared" si="4"/>
        <v>52</v>
      </c>
      <c r="AB48" s="2">
        <v>4</v>
      </c>
      <c r="AC48" s="35"/>
      <c r="AD48" s="35"/>
      <c r="AE48" s="35"/>
      <c r="AF48" s="35"/>
      <c r="AG48" s="35"/>
      <c r="AH48" s="35"/>
    </row>
    <row r="49" spans="1:34">
      <c r="A49" s="35" t="s">
        <v>92</v>
      </c>
      <c r="B49" s="65">
        <v>3</v>
      </c>
      <c r="C49" s="65">
        <v>3</v>
      </c>
      <c r="D49" s="69">
        <v>3</v>
      </c>
      <c r="E49" s="69" t="s">
        <v>14</v>
      </c>
      <c r="F49" s="69" t="s">
        <v>14</v>
      </c>
      <c r="G49" s="69">
        <v>3</v>
      </c>
      <c r="H49" s="69" t="s">
        <v>14</v>
      </c>
      <c r="I49" s="69" t="s">
        <v>14</v>
      </c>
      <c r="J49" s="69">
        <v>7</v>
      </c>
      <c r="K49" s="69">
        <v>9</v>
      </c>
      <c r="L49" s="69">
        <v>3</v>
      </c>
      <c r="M49" s="69" t="s">
        <v>14</v>
      </c>
      <c r="N49" s="68"/>
      <c r="O49" s="68"/>
      <c r="P49" s="18">
        <f t="shared" si="6"/>
        <v>31</v>
      </c>
      <c r="Q49" s="64"/>
      <c r="R49" s="70">
        <v>2</v>
      </c>
      <c r="S49" s="70">
        <v>2</v>
      </c>
      <c r="T49" s="70">
        <v>2</v>
      </c>
      <c r="U49" s="70">
        <v>2</v>
      </c>
      <c r="V49" s="70">
        <v>2</v>
      </c>
      <c r="W49" s="70">
        <v>2</v>
      </c>
      <c r="X49" s="70"/>
      <c r="Y49" s="70"/>
      <c r="Z49" s="1">
        <f t="shared" si="5"/>
        <v>12</v>
      </c>
      <c r="AA49" s="54">
        <f t="shared" si="4"/>
        <v>43</v>
      </c>
      <c r="AB49" s="2">
        <v>4</v>
      </c>
      <c r="AC49" s="35"/>
      <c r="AD49" s="35"/>
      <c r="AE49" s="35"/>
      <c r="AF49" s="35"/>
      <c r="AG49" s="35"/>
      <c r="AH49" s="35"/>
    </row>
    <row r="50" spans="1:34">
      <c r="A50" s="35" t="s">
        <v>93</v>
      </c>
      <c r="B50" s="65" t="s">
        <v>14</v>
      </c>
      <c r="C50" s="65" t="s">
        <v>14</v>
      </c>
      <c r="D50" s="69" t="s">
        <v>14</v>
      </c>
      <c r="E50" s="69" t="s">
        <v>14</v>
      </c>
      <c r="F50" s="69" t="s">
        <v>14</v>
      </c>
      <c r="G50" s="69" t="s">
        <v>14</v>
      </c>
      <c r="H50" s="69" t="s">
        <v>14</v>
      </c>
      <c r="I50" s="69" t="s">
        <v>14</v>
      </c>
      <c r="J50" s="69" t="s">
        <v>14</v>
      </c>
      <c r="K50" s="69" t="s">
        <v>14</v>
      </c>
      <c r="L50" s="69" t="s">
        <v>14</v>
      </c>
      <c r="M50" s="69" t="s">
        <v>14</v>
      </c>
      <c r="N50" s="68"/>
      <c r="O50" s="68"/>
      <c r="P50" s="18">
        <f t="shared" si="6"/>
        <v>0</v>
      </c>
      <c r="Q50" s="64"/>
      <c r="R50" s="70"/>
      <c r="S50" s="70"/>
      <c r="T50" s="70"/>
      <c r="U50" s="70"/>
      <c r="V50" s="70"/>
      <c r="W50" s="70"/>
      <c r="X50" s="70"/>
      <c r="Y50" s="70"/>
      <c r="Z50" s="1">
        <f t="shared" si="5"/>
        <v>0</v>
      </c>
      <c r="AA50" s="54">
        <f t="shared" si="4"/>
        <v>0</v>
      </c>
      <c r="AB50" s="2"/>
      <c r="AC50" s="35"/>
      <c r="AD50" s="35"/>
      <c r="AE50" s="35"/>
      <c r="AF50" s="35"/>
      <c r="AG50" s="35"/>
      <c r="AH50" s="35"/>
    </row>
    <row r="51" spans="1:34" s="5" customFormat="1">
      <c r="A51" s="35" t="s">
        <v>94</v>
      </c>
      <c r="B51" s="65">
        <v>3</v>
      </c>
      <c r="C51" s="65">
        <v>3</v>
      </c>
      <c r="D51" s="69">
        <v>3</v>
      </c>
      <c r="E51" s="69">
        <v>3</v>
      </c>
      <c r="F51" s="69">
        <v>3</v>
      </c>
      <c r="G51" s="69">
        <v>3</v>
      </c>
      <c r="H51" s="69">
        <v>3</v>
      </c>
      <c r="I51" s="69">
        <v>3</v>
      </c>
      <c r="J51" s="69">
        <v>3</v>
      </c>
      <c r="K51" s="69">
        <v>9</v>
      </c>
      <c r="L51" s="69" t="s">
        <v>14</v>
      </c>
      <c r="M51" s="69">
        <v>5</v>
      </c>
      <c r="N51" s="68"/>
      <c r="O51" s="68"/>
      <c r="P51" s="18">
        <f t="shared" si="6"/>
        <v>41</v>
      </c>
      <c r="Q51" s="64">
        <v>2</v>
      </c>
      <c r="R51" s="70">
        <v>2</v>
      </c>
      <c r="S51" s="70">
        <v>2</v>
      </c>
      <c r="T51" s="70">
        <v>2</v>
      </c>
      <c r="U51" s="70">
        <v>2</v>
      </c>
      <c r="V51" s="70">
        <v>2</v>
      </c>
      <c r="W51" s="70">
        <v>2</v>
      </c>
      <c r="X51" s="70"/>
      <c r="Y51" s="70"/>
      <c r="Z51" s="1">
        <f t="shared" si="5"/>
        <v>14</v>
      </c>
      <c r="AA51" s="54">
        <f t="shared" si="4"/>
        <v>55</v>
      </c>
      <c r="AB51" s="2"/>
      <c r="AC51" s="31" t="s">
        <v>50</v>
      </c>
      <c r="AD51" s="51"/>
      <c r="AE51" s="51"/>
      <c r="AF51" s="51"/>
      <c r="AG51" s="35"/>
      <c r="AH51" s="35"/>
    </row>
    <row r="52" spans="1:34">
      <c r="A52" s="35" t="s">
        <v>95</v>
      </c>
      <c r="B52" s="65" t="s">
        <v>14</v>
      </c>
      <c r="C52" s="65">
        <v>3</v>
      </c>
      <c r="D52" s="69" t="s">
        <v>14</v>
      </c>
      <c r="E52" s="69" t="s">
        <v>14</v>
      </c>
      <c r="F52" s="69" t="s">
        <v>14</v>
      </c>
      <c r="G52" s="69">
        <v>3</v>
      </c>
      <c r="H52" s="69">
        <v>3</v>
      </c>
      <c r="I52" s="69" t="s">
        <v>14</v>
      </c>
      <c r="J52" s="69" t="s">
        <v>14</v>
      </c>
      <c r="K52" s="69" t="s">
        <v>14</v>
      </c>
      <c r="L52" s="69" t="s">
        <v>14</v>
      </c>
      <c r="M52" s="69" t="s">
        <v>14</v>
      </c>
      <c r="N52" s="68"/>
      <c r="O52" s="68"/>
      <c r="P52" s="18">
        <f t="shared" si="6"/>
        <v>9</v>
      </c>
      <c r="Q52" s="64"/>
      <c r="R52" s="70">
        <v>2</v>
      </c>
      <c r="S52" s="70"/>
      <c r="T52" s="70">
        <v>2</v>
      </c>
      <c r="U52" s="70"/>
      <c r="V52" s="70"/>
      <c r="W52" s="70">
        <v>2</v>
      </c>
      <c r="X52" s="70"/>
      <c r="Y52" s="70"/>
      <c r="Z52" s="1">
        <f t="shared" si="5"/>
        <v>6</v>
      </c>
      <c r="AA52" s="54">
        <f t="shared" si="4"/>
        <v>15</v>
      </c>
      <c r="AB52" s="2">
        <v>2</v>
      </c>
      <c r="AC52" s="31" t="s">
        <v>52</v>
      </c>
      <c r="AD52" s="51"/>
      <c r="AE52" s="51"/>
      <c r="AF52" s="51"/>
      <c r="AG52" s="35"/>
      <c r="AH52" s="35"/>
    </row>
    <row r="53" spans="1:34">
      <c r="A53" s="35" t="s">
        <v>96</v>
      </c>
      <c r="B53" s="65" t="s">
        <v>14</v>
      </c>
      <c r="C53" s="65">
        <v>3</v>
      </c>
      <c r="D53" s="69" t="s">
        <v>14</v>
      </c>
      <c r="E53" s="69">
        <v>3</v>
      </c>
      <c r="F53" s="69">
        <v>3</v>
      </c>
      <c r="G53" s="69">
        <v>3</v>
      </c>
      <c r="H53" s="69" t="s">
        <v>14</v>
      </c>
      <c r="I53" s="69" t="s">
        <v>14</v>
      </c>
      <c r="J53" s="69">
        <v>3</v>
      </c>
      <c r="K53" s="69" t="s">
        <v>14</v>
      </c>
      <c r="L53" s="69">
        <v>3</v>
      </c>
      <c r="M53" s="69">
        <v>3</v>
      </c>
      <c r="N53" s="68"/>
      <c r="O53" s="68"/>
      <c r="P53" s="18">
        <f t="shared" si="6"/>
        <v>21</v>
      </c>
      <c r="Q53" s="64">
        <v>2</v>
      </c>
      <c r="R53" s="70"/>
      <c r="S53" s="70"/>
      <c r="T53" s="70">
        <v>2</v>
      </c>
      <c r="U53" s="70"/>
      <c r="V53" s="70">
        <v>2</v>
      </c>
      <c r="W53" s="70"/>
      <c r="X53" s="70"/>
      <c r="Y53" s="70"/>
      <c r="Z53" s="1">
        <f t="shared" si="5"/>
        <v>6</v>
      </c>
      <c r="AA53" s="54">
        <f t="shared" si="4"/>
        <v>27</v>
      </c>
      <c r="AB53" s="2"/>
      <c r="AC53" s="35"/>
      <c r="AD53" s="35"/>
      <c r="AE53" s="35"/>
      <c r="AF53" s="35"/>
      <c r="AG53" s="35"/>
      <c r="AH53" s="35"/>
    </row>
    <row r="54" spans="1:34">
      <c r="A54" s="35" t="s">
        <v>97</v>
      </c>
      <c r="B54" s="65" t="s">
        <v>14</v>
      </c>
      <c r="C54" s="65">
        <v>3</v>
      </c>
      <c r="D54" s="69" t="s">
        <v>14</v>
      </c>
      <c r="E54" s="69">
        <v>11</v>
      </c>
      <c r="F54" s="69" t="s">
        <v>14</v>
      </c>
      <c r="G54" s="69" t="s">
        <v>14</v>
      </c>
      <c r="H54" s="69" t="s">
        <v>14</v>
      </c>
      <c r="I54" s="69">
        <v>11</v>
      </c>
      <c r="J54" s="69" t="s">
        <v>14</v>
      </c>
      <c r="K54" s="69" t="s">
        <v>14</v>
      </c>
      <c r="L54" s="69" t="s">
        <v>14</v>
      </c>
      <c r="M54" s="69" t="s">
        <v>14</v>
      </c>
      <c r="N54" s="68"/>
      <c r="O54" s="68"/>
      <c r="P54" s="18">
        <f t="shared" si="6"/>
        <v>25</v>
      </c>
      <c r="Q54" s="64"/>
      <c r="R54" s="70"/>
      <c r="S54" s="70"/>
      <c r="T54" s="70"/>
      <c r="U54" s="70"/>
      <c r="V54" s="70"/>
      <c r="W54" s="70"/>
      <c r="X54" s="70"/>
      <c r="Y54" s="70"/>
      <c r="Z54" s="1">
        <f t="shared" si="5"/>
        <v>0</v>
      </c>
      <c r="AA54" s="54">
        <f t="shared" si="4"/>
        <v>25</v>
      </c>
      <c r="AB54" s="2"/>
      <c r="AC54" s="35"/>
      <c r="AD54" s="35"/>
      <c r="AE54" s="35"/>
      <c r="AF54" s="35"/>
      <c r="AG54" s="35"/>
      <c r="AH54" s="35"/>
    </row>
    <row r="55" spans="1:34">
      <c r="A55" s="35" t="s">
        <v>98</v>
      </c>
      <c r="B55" s="65" t="s">
        <v>14</v>
      </c>
      <c r="C55" s="65" t="s">
        <v>14</v>
      </c>
      <c r="D55" s="69">
        <v>3</v>
      </c>
      <c r="E55" s="69">
        <v>3</v>
      </c>
      <c r="F55" s="69" t="s">
        <v>14</v>
      </c>
      <c r="G55" s="69">
        <v>9</v>
      </c>
      <c r="H55" s="69" t="s">
        <v>14</v>
      </c>
      <c r="I55" s="69" t="s">
        <v>14</v>
      </c>
      <c r="J55" s="69" t="s">
        <v>14</v>
      </c>
      <c r="K55" s="69" t="s">
        <v>14</v>
      </c>
      <c r="L55" s="69">
        <v>3</v>
      </c>
      <c r="M55" s="69" t="s">
        <v>14</v>
      </c>
      <c r="N55" s="68"/>
      <c r="O55" s="68"/>
      <c r="P55" s="18">
        <f t="shared" si="6"/>
        <v>18</v>
      </c>
      <c r="Q55" s="64"/>
      <c r="R55" s="70">
        <v>2</v>
      </c>
      <c r="S55" s="70"/>
      <c r="T55" s="70">
        <v>2</v>
      </c>
      <c r="U55" s="70">
        <v>2</v>
      </c>
      <c r="V55" s="70">
        <v>2</v>
      </c>
      <c r="W55" s="70">
        <v>2</v>
      </c>
      <c r="X55" s="70"/>
      <c r="Y55" s="70">
        <v>4</v>
      </c>
      <c r="Z55" s="1">
        <f t="shared" si="5"/>
        <v>14</v>
      </c>
      <c r="AA55" s="54">
        <f t="shared" si="4"/>
        <v>32</v>
      </c>
      <c r="AB55" s="2"/>
      <c r="AC55" s="35"/>
      <c r="AD55" s="35"/>
      <c r="AE55" s="35"/>
      <c r="AF55" s="35"/>
      <c r="AG55" s="35"/>
      <c r="AH55" s="35"/>
    </row>
    <row r="56" spans="1:34">
      <c r="A56" s="35" t="s">
        <v>99</v>
      </c>
      <c r="B56" s="65">
        <v>3</v>
      </c>
      <c r="C56" s="65">
        <v>3</v>
      </c>
      <c r="D56" s="69">
        <v>3</v>
      </c>
      <c r="E56" s="69">
        <v>3</v>
      </c>
      <c r="F56" s="69">
        <v>9</v>
      </c>
      <c r="G56" s="69">
        <v>3</v>
      </c>
      <c r="H56" s="69">
        <v>3</v>
      </c>
      <c r="I56" s="69">
        <v>4</v>
      </c>
      <c r="J56" s="69">
        <v>3</v>
      </c>
      <c r="K56" s="69">
        <v>5</v>
      </c>
      <c r="L56" s="69">
        <v>3</v>
      </c>
      <c r="M56" s="69">
        <v>5</v>
      </c>
      <c r="N56" s="68"/>
      <c r="O56" s="68"/>
      <c r="P56" s="18">
        <f t="shared" si="6"/>
        <v>47</v>
      </c>
      <c r="Q56" s="64">
        <v>2</v>
      </c>
      <c r="R56" s="70">
        <v>2</v>
      </c>
      <c r="S56" s="70">
        <v>2</v>
      </c>
      <c r="T56" s="70">
        <v>2</v>
      </c>
      <c r="U56" s="70"/>
      <c r="V56" s="70">
        <v>2</v>
      </c>
      <c r="W56" s="70">
        <v>2</v>
      </c>
      <c r="X56" s="70"/>
      <c r="Y56" s="70"/>
      <c r="Z56" s="1">
        <f t="shared" si="5"/>
        <v>12</v>
      </c>
      <c r="AA56" s="54">
        <f t="shared" si="4"/>
        <v>59</v>
      </c>
      <c r="AB56" s="2"/>
      <c r="AC56" s="35"/>
      <c r="AD56" s="35"/>
      <c r="AE56" s="35"/>
      <c r="AF56" s="35"/>
      <c r="AG56" s="35"/>
      <c r="AH56" s="35"/>
    </row>
    <row r="57" spans="1:34">
      <c r="A57" s="35" t="s">
        <v>100</v>
      </c>
      <c r="B57" s="65">
        <v>3</v>
      </c>
      <c r="C57" s="65">
        <v>7</v>
      </c>
      <c r="D57" s="69">
        <v>3</v>
      </c>
      <c r="E57" s="69">
        <v>13</v>
      </c>
      <c r="F57" s="69">
        <v>3</v>
      </c>
      <c r="G57" s="69">
        <v>3</v>
      </c>
      <c r="H57" s="69">
        <v>3</v>
      </c>
      <c r="I57" s="69">
        <v>3</v>
      </c>
      <c r="J57" s="69">
        <v>3</v>
      </c>
      <c r="K57" s="69">
        <v>3</v>
      </c>
      <c r="L57" s="69">
        <v>3</v>
      </c>
      <c r="M57" s="69">
        <v>3</v>
      </c>
      <c r="N57" s="68"/>
      <c r="O57" s="68"/>
      <c r="P57" s="18">
        <f t="shared" si="6"/>
        <v>50</v>
      </c>
      <c r="Q57" s="64">
        <v>2</v>
      </c>
      <c r="R57" s="70">
        <v>2</v>
      </c>
      <c r="S57" s="70">
        <v>2</v>
      </c>
      <c r="T57" s="70">
        <v>2</v>
      </c>
      <c r="U57" s="70">
        <v>2</v>
      </c>
      <c r="V57" s="70">
        <v>2</v>
      </c>
      <c r="W57" s="70">
        <v>2</v>
      </c>
      <c r="X57" s="70"/>
      <c r="Y57" s="70"/>
      <c r="Z57" s="1">
        <f t="shared" si="5"/>
        <v>14</v>
      </c>
      <c r="AA57" s="54">
        <f t="shared" si="4"/>
        <v>64</v>
      </c>
      <c r="AB57" s="2" t="s">
        <v>14</v>
      </c>
      <c r="AC57" s="35"/>
      <c r="AD57" s="35"/>
      <c r="AE57" s="35"/>
      <c r="AF57" s="35"/>
      <c r="AG57" s="35"/>
      <c r="AH57" s="35"/>
    </row>
    <row r="58" spans="1:34">
      <c r="A58" s="35" t="s">
        <v>101</v>
      </c>
      <c r="B58" s="65">
        <v>3</v>
      </c>
      <c r="C58" s="65" t="s">
        <v>14</v>
      </c>
      <c r="D58" s="69" t="s">
        <v>14</v>
      </c>
      <c r="E58" s="69" t="s">
        <v>14</v>
      </c>
      <c r="F58" s="69" t="s">
        <v>14</v>
      </c>
      <c r="G58" s="69" t="s">
        <v>14</v>
      </c>
      <c r="H58" s="69">
        <v>3</v>
      </c>
      <c r="I58" s="69" t="s">
        <v>14</v>
      </c>
      <c r="J58" s="69" t="s">
        <v>14</v>
      </c>
      <c r="K58" s="69" t="s">
        <v>14</v>
      </c>
      <c r="L58" s="69" t="s">
        <v>14</v>
      </c>
      <c r="M58" s="69" t="s">
        <v>14</v>
      </c>
      <c r="N58" s="68"/>
      <c r="O58" s="68"/>
      <c r="P58" s="18">
        <f t="shared" si="6"/>
        <v>6</v>
      </c>
      <c r="Q58" s="64"/>
      <c r="R58" s="70"/>
      <c r="S58" s="70"/>
      <c r="T58" s="70"/>
      <c r="U58" s="70"/>
      <c r="V58" s="70"/>
      <c r="W58" s="70"/>
      <c r="X58" s="70"/>
      <c r="Y58" s="70"/>
      <c r="Z58" s="1">
        <f t="shared" si="5"/>
        <v>0</v>
      </c>
      <c r="AA58" s="54">
        <f t="shared" si="4"/>
        <v>6</v>
      </c>
      <c r="AB58" s="2"/>
      <c r="AC58" s="35"/>
      <c r="AD58" s="35"/>
      <c r="AE58" s="35"/>
      <c r="AF58" s="35"/>
      <c r="AG58" s="35"/>
      <c r="AH58" s="35"/>
    </row>
    <row r="59" spans="1:34">
      <c r="A59" s="35" t="s">
        <v>102</v>
      </c>
      <c r="B59" s="65">
        <v>8</v>
      </c>
      <c r="C59" s="65">
        <v>3</v>
      </c>
      <c r="D59" s="69">
        <v>9</v>
      </c>
      <c r="E59" s="69">
        <v>13</v>
      </c>
      <c r="F59" s="69">
        <v>3</v>
      </c>
      <c r="G59" s="69">
        <v>13</v>
      </c>
      <c r="H59" s="69">
        <v>3</v>
      </c>
      <c r="I59" s="69">
        <v>3</v>
      </c>
      <c r="J59" s="69">
        <v>3</v>
      </c>
      <c r="K59" s="69">
        <v>3</v>
      </c>
      <c r="L59" s="69">
        <v>11</v>
      </c>
      <c r="M59" s="69">
        <v>3</v>
      </c>
      <c r="N59" s="68"/>
      <c r="O59" s="68"/>
      <c r="P59" s="18">
        <f t="shared" si="6"/>
        <v>75</v>
      </c>
      <c r="Q59" s="64">
        <v>2</v>
      </c>
      <c r="R59" s="70">
        <v>2</v>
      </c>
      <c r="S59" s="70">
        <v>2</v>
      </c>
      <c r="T59" s="70">
        <v>2</v>
      </c>
      <c r="U59" s="70"/>
      <c r="V59" s="70">
        <v>2</v>
      </c>
      <c r="W59" s="70">
        <v>2</v>
      </c>
      <c r="X59" s="70"/>
      <c r="Y59" s="70"/>
      <c r="Z59" s="1">
        <f t="shared" si="5"/>
        <v>12</v>
      </c>
      <c r="AA59" s="54">
        <f t="shared" si="4"/>
        <v>87</v>
      </c>
      <c r="AB59" s="2"/>
      <c r="AC59" s="35"/>
      <c r="AD59" s="35"/>
      <c r="AE59" s="35"/>
      <c r="AF59" s="35"/>
      <c r="AG59" s="35"/>
      <c r="AH59" s="35"/>
    </row>
    <row r="60" spans="1:34">
      <c r="A60" s="35" t="s">
        <v>103</v>
      </c>
      <c r="B60" s="65">
        <v>3</v>
      </c>
      <c r="C60" s="65">
        <v>9</v>
      </c>
      <c r="D60" s="69">
        <v>13</v>
      </c>
      <c r="E60" s="69">
        <v>3</v>
      </c>
      <c r="F60" s="69">
        <v>3</v>
      </c>
      <c r="G60" s="69">
        <v>13</v>
      </c>
      <c r="H60" s="69">
        <v>3</v>
      </c>
      <c r="I60" s="69">
        <v>3</v>
      </c>
      <c r="J60" s="69">
        <v>15</v>
      </c>
      <c r="K60" s="69">
        <v>3</v>
      </c>
      <c r="L60" s="69">
        <v>5</v>
      </c>
      <c r="M60" s="69">
        <v>13</v>
      </c>
      <c r="N60" s="68"/>
      <c r="O60" s="68"/>
      <c r="P60" s="18">
        <f t="shared" si="6"/>
        <v>86</v>
      </c>
      <c r="Q60" s="64"/>
      <c r="R60" s="70">
        <v>2</v>
      </c>
      <c r="S60" s="70">
        <v>2</v>
      </c>
      <c r="T60" s="70">
        <v>2</v>
      </c>
      <c r="U60" s="70">
        <v>2</v>
      </c>
      <c r="V60" s="70">
        <v>2</v>
      </c>
      <c r="W60" s="70">
        <v>2</v>
      </c>
      <c r="X60" s="70"/>
      <c r="Y60" s="70"/>
      <c r="Z60" s="1">
        <f t="shared" si="5"/>
        <v>12</v>
      </c>
      <c r="AA60" s="54">
        <f t="shared" si="4"/>
        <v>98</v>
      </c>
      <c r="AB60" s="2" t="s">
        <v>14</v>
      </c>
      <c r="AC60" s="35"/>
      <c r="AD60" s="35"/>
      <c r="AE60" s="35"/>
      <c r="AF60" s="35"/>
      <c r="AG60" s="35"/>
      <c r="AH60" s="35"/>
    </row>
    <row r="61" spans="1:34">
      <c r="A61" s="35" t="s">
        <v>104</v>
      </c>
      <c r="B61" s="65" t="s">
        <v>14</v>
      </c>
      <c r="C61" s="65">
        <v>11</v>
      </c>
      <c r="D61" s="69">
        <v>3</v>
      </c>
      <c r="E61" s="69">
        <v>3</v>
      </c>
      <c r="F61" s="69">
        <v>3</v>
      </c>
      <c r="G61" s="69">
        <v>9</v>
      </c>
      <c r="H61" s="69">
        <v>3</v>
      </c>
      <c r="I61" s="69">
        <v>3</v>
      </c>
      <c r="J61" s="69">
        <v>3</v>
      </c>
      <c r="K61" s="69" t="s">
        <v>14</v>
      </c>
      <c r="L61" s="69">
        <v>3</v>
      </c>
      <c r="M61" s="69">
        <v>3</v>
      </c>
      <c r="N61" s="68"/>
      <c r="O61" s="68"/>
      <c r="P61" s="18">
        <f t="shared" si="6"/>
        <v>44</v>
      </c>
      <c r="Q61" s="64">
        <v>2</v>
      </c>
      <c r="R61" s="70">
        <v>2</v>
      </c>
      <c r="S61" s="70"/>
      <c r="T61" s="70">
        <v>2</v>
      </c>
      <c r="U61" s="70"/>
      <c r="V61" s="70"/>
      <c r="W61" s="70"/>
      <c r="X61" s="70"/>
      <c r="Y61" s="70"/>
      <c r="Z61" s="1">
        <f t="shared" si="5"/>
        <v>6</v>
      </c>
      <c r="AA61" s="54">
        <f t="shared" si="4"/>
        <v>50</v>
      </c>
      <c r="AB61" s="2"/>
      <c r="AC61" s="31" t="s">
        <v>50</v>
      </c>
      <c r="AD61" s="51"/>
      <c r="AE61" s="51"/>
      <c r="AF61" s="51"/>
      <c r="AG61" s="35"/>
      <c r="AH61" s="35"/>
    </row>
    <row r="62" spans="1:34">
      <c r="A62" s="35" t="s">
        <v>105</v>
      </c>
      <c r="B62" s="65" t="s">
        <v>14</v>
      </c>
      <c r="C62" s="65" t="s">
        <v>14</v>
      </c>
      <c r="D62" s="69" t="s">
        <v>14</v>
      </c>
      <c r="E62" s="69" t="s">
        <v>14</v>
      </c>
      <c r="F62" s="69" t="s">
        <v>14</v>
      </c>
      <c r="G62" s="69">
        <v>3</v>
      </c>
      <c r="H62" s="69">
        <v>3</v>
      </c>
      <c r="I62" s="69" t="s">
        <v>14</v>
      </c>
      <c r="J62" s="69" t="s">
        <v>14</v>
      </c>
      <c r="K62" s="69" t="s">
        <v>14</v>
      </c>
      <c r="L62" s="69">
        <v>3</v>
      </c>
      <c r="M62" s="69" t="s">
        <v>14</v>
      </c>
      <c r="N62" s="68"/>
      <c r="O62" s="68"/>
      <c r="P62" s="18">
        <f t="shared" si="6"/>
        <v>9</v>
      </c>
      <c r="Q62" s="64">
        <v>2</v>
      </c>
      <c r="R62" s="70">
        <v>2</v>
      </c>
      <c r="S62" s="70"/>
      <c r="T62" s="70">
        <v>2</v>
      </c>
      <c r="U62" s="70">
        <v>2</v>
      </c>
      <c r="V62" s="70">
        <v>2</v>
      </c>
      <c r="W62" s="70">
        <v>2</v>
      </c>
      <c r="X62" s="70"/>
      <c r="Y62" s="70">
        <v>4</v>
      </c>
      <c r="Z62" s="1">
        <f t="shared" si="5"/>
        <v>16</v>
      </c>
      <c r="AA62" s="54">
        <f t="shared" si="4"/>
        <v>25</v>
      </c>
      <c r="AB62" s="2"/>
      <c r="AC62" s="31" t="s">
        <v>52</v>
      </c>
      <c r="AD62" s="51"/>
      <c r="AE62" s="51"/>
      <c r="AF62" s="51"/>
      <c r="AG62" s="35"/>
      <c r="AH62" s="35"/>
    </row>
    <row r="63" spans="1:34">
      <c r="A63" s="35" t="s">
        <v>106</v>
      </c>
      <c r="B63" s="65">
        <v>3</v>
      </c>
      <c r="C63" s="65">
        <v>3</v>
      </c>
      <c r="D63" s="69">
        <v>3</v>
      </c>
      <c r="E63" s="69">
        <v>9</v>
      </c>
      <c r="F63" s="69">
        <v>3</v>
      </c>
      <c r="G63" s="69">
        <v>3</v>
      </c>
      <c r="H63" s="69" t="s">
        <v>14</v>
      </c>
      <c r="I63" s="69">
        <v>3</v>
      </c>
      <c r="J63" s="69">
        <v>3</v>
      </c>
      <c r="K63" s="69" t="s">
        <v>14</v>
      </c>
      <c r="L63" s="69">
        <v>13</v>
      </c>
      <c r="M63" s="69" t="s">
        <v>14</v>
      </c>
      <c r="N63" s="68"/>
      <c r="O63" s="68"/>
      <c r="P63" s="18">
        <f t="shared" si="6"/>
        <v>43</v>
      </c>
      <c r="Q63" s="64">
        <v>2</v>
      </c>
      <c r="R63" s="70">
        <v>2</v>
      </c>
      <c r="S63" s="70">
        <v>2</v>
      </c>
      <c r="T63" s="70"/>
      <c r="U63" s="70">
        <v>2</v>
      </c>
      <c r="V63" s="70">
        <v>2</v>
      </c>
      <c r="W63" s="70">
        <v>2</v>
      </c>
      <c r="X63" s="70"/>
      <c r="Y63" s="70">
        <v>2</v>
      </c>
      <c r="Z63" s="1">
        <f t="shared" si="5"/>
        <v>14</v>
      </c>
      <c r="AA63" s="54">
        <f t="shared" si="4"/>
        <v>57</v>
      </c>
      <c r="AB63" s="2" t="s">
        <v>14</v>
      </c>
      <c r="AC63" s="35"/>
      <c r="AD63" s="35"/>
      <c r="AE63" s="35"/>
      <c r="AF63" s="35"/>
      <c r="AG63" s="35"/>
      <c r="AH63" s="35"/>
    </row>
    <row r="64" spans="1:34" s="5" customFormat="1">
      <c r="A64" s="35" t="s">
        <v>107</v>
      </c>
      <c r="B64" s="65">
        <v>3</v>
      </c>
      <c r="C64" s="65">
        <v>3</v>
      </c>
      <c r="D64" s="69" t="s">
        <v>14</v>
      </c>
      <c r="E64" s="69" t="s">
        <v>14</v>
      </c>
      <c r="F64" s="69" t="s">
        <v>14</v>
      </c>
      <c r="G64" s="69" t="s">
        <v>14</v>
      </c>
      <c r="H64" s="69">
        <v>3</v>
      </c>
      <c r="I64" s="69" t="s">
        <v>14</v>
      </c>
      <c r="J64" s="69" t="s">
        <v>14</v>
      </c>
      <c r="K64" s="69" t="s">
        <v>14</v>
      </c>
      <c r="L64" s="69" t="s">
        <v>14</v>
      </c>
      <c r="M64" s="69" t="s">
        <v>14</v>
      </c>
      <c r="N64" s="68"/>
      <c r="O64" s="68"/>
      <c r="P64" s="18">
        <f t="shared" si="6"/>
        <v>9</v>
      </c>
      <c r="Q64" s="64"/>
      <c r="R64" s="70"/>
      <c r="S64" s="70"/>
      <c r="T64" s="70"/>
      <c r="U64" s="70"/>
      <c r="V64" s="70"/>
      <c r="W64" s="70"/>
      <c r="X64" s="70"/>
      <c r="Y64" s="70"/>
      <c r="Z64" s="1">
        <f t="shared" si="5"/>
        <v>0</v>
      </c>
      <c r="AA64" s="54">
        <f t="shared" si="4"/>
        <v>9</v>
      </c>
      <c r="AB64" s="2"/>
      <c r="AC64" s="35"/>
      <c r="AD64" s="35"/>
      <c r="AE64" s="35"/>
      <c r="AF64" s="35"/>
      <c r="AG64" s="35"/>
      <c r="AH64" s="35"/>
    </row>
    <row r="65" spans="1:34">
      <c r="A65" s="35" t="s">
        <v>108</v>
      </c>
      <c r="B65" s="65">
        <v>3</v>
      </c>
      <c r="C65" s="65">
        <v>3</v>
      </c>
      <c r="D65" s="69">
        <v>13</v>
      </c>
      <c r="E65" s="69" t="s">
        <v>14</v>
      </c>
      <c r="F65" s="69">
        <v>3</v>
      </c>
      <c r="G65" s="69">
        <v>5</v>
      </c>
      <c r="H65" s="69">
        <v>3</v>
      </c>
      <c r="I65" s="69" t="s">
        <v>14</v>
      </c>
      <c r="J65" s="69">
        <v>15</v>
      </c>
      <c r="K65" s="69">
        <v>3</v>
      </c>
      <c r="L65" s="69">
        <v>3</v>
      </c>
      <c r="M65" s="69">
        <v>3</v>
      </c>
      <c r="N65" s="68"/>
      <c r="O65" s="68"/>
      <c r="P65" s="18">
        <f t="shared" si="6"/>
        <v>54</v>
      </c>
      <c r="Q65" s="64">
        <v>2</v>
      </c>
      <c r="R65" s="70"/>
      <c r="S65" s="70">
        <v>2</v>
      </c>
      <c r="T65" s="70">
        <v>2</v>
      </c>
      <c r="U65" s="70">
        <v>2</v>
      </c>
      <c r="V65" s="70">
        <v>2</v>
      </c>
      <c r="W65" s="70">
        <v>2</v>
      </c>
      <c r="X65" s="70"/>
      <c r="Y65" s="70">
        <v>2</v>
      </c>
      <c r="Z65" s="1">
        <f t="shared" si="5"/>
        <v>14</v>
      </c>
      <c r="AA65" s="54">
        <f t="shared" si="4"/>
        <v>68</v>
      </c>
      <c r="AB65" s="2"/>
      <c r="AC65" s="35"/>
      <c r="AD65" s="35"/>
      <c r="AE65" s="35"/>
      <c r="AF65" s="35"/>
      <c r="AG65" s="35"/>
      <c r="AH65" s="35"/>
    </row>
    <row r="66" spans="1:34">
      <c r="A66" s="35" t="s">
        <v>109</v>
      </c>
      <c r="B66" s="65">
        <v>3</v>
      </c>
      <c r="C66" s="65" t="s">
        <v>14</v>
      </c>
      <c r="D66" s="69">
        <v>3</v>
      </c>
      <c r="E66" s="69">
        <v>3</v>
      </c>
      <c r="F66" s="69" t="s">
        <v>14</v>
      </c>
      <c r="G66" s="69">
        <v>11</v>
      </c>
      <c r="H66" s="69" t="s">
        <v>14</v>
      </c>
      <c r="I66" s="69" t="s">
        <v>14</v>
      </c>
      <c r="J66" s="69">
        <v>11</v>
      </c>
      <c r="K66" s="69" t="s">
        <v>14</v>
      </c>
      <c r="L66" s="69">
        <v>11</v>
      </c>
      <c r="M66" s="69" t="s">
        <v>14</v>
      </c>
      <c r="N66" s="68"/>
      <c r="O66" s="68">
        <v>8</v>
      </c>
      <c r="P66" s="18">
        <f t="shared" si="6"/>
        <v>50</v>
      </c>
      <c r="Q66" s="64">
        <v>2</v>
      </c>
      <c r="R66" s="70"/>
      <c r="S66" s="70"/>
      <c r="T66" s="70">
        <v>2</v>
      </c>
      <c r="U66" s="70">
        <v>2</v>
      </c>
      <c r="V66" s="70">
        <v>2</v>
      </c>
      <c r="W66" s="70"/>
      <c r="X66" s="70"/>
      <c r="Y66" s="70">
        <v>2</v>
      </c>
      <c r="Z66" s="1">
        <f t="shared" si="5"/>
        <v>10</v>
      </c>
      <c r="AA66" s="54">
        <f t="shared" si="4"/>
        <v>60</v>
      </c>
      <c r="AB66" s="2"/>
      <c r="AC66" s="35"/>
      <c r="AD66" s="35"/>
      <c r="AE66" s="35"/>
      <c r="AF66" s="35"/>
      <c r="AG66" s="35"/>
      <c r="AH66" s="35"/>
    </row>
    <row r="67" spans="1:34">
      <c r="A67" s="35" t="s">
        <v>110</v>
      </c>
      <c r="B67" s="65" t="s">
        <v>14</v>
      </c>
      <c r="C67" s="65" t="s">
        <v>14</v>
      </c>
      <c r="D67" s="69">
        <v>3</v>
      </c>
      <c r="E67" s="69">
        <v>3</v>
      </c>
      <c r="F67" s="69" t="s">
        <v>14</v>
      </c>
      <c r="G67" s="69" t="s">
        <v>14</v>
      </c>
      <c r="H67" s="69" t="s">
        <v>14</v>
      </c>
      <c r="I67" s="69" t="s">
        <v>14</v>
      </c>
      <c r="J67" s="69" t="s">
        <v>14</v>
      </c>
      <c r="K67" s="69" t="s">
        <v>14</v>
      </c>
      <c r="L67" s="69">
        <v>3</v>
      </c>
      <c r="M67" s="69" t="s">
        <v>14</v>
      </c>
      <c r="N67" s="68"/>
      <c r="O67" s="68"/>
      <c r="P67" s="18">
        <f t="shared" si="6"/>
        <v>9</v>
      </c>
      <c r="Q67" s="64"/>
      <c r="R67" s="70"/>
      <c r="S67" s="70">
        <v>2</v>
      </c>
      <c r="T67" s="70">
        <v>2</v>
      </c>
      <c r="U67" s="70">
        <v>2</v>
      </c>
      <c r="V67" s="70">
        <v>2</v>
      </c>
      <c r="W67" s="70">
        <v>2</v>
      </c>
      <c r="X67" s="70"/>
      <c r="Y67" s="70">
        <v>2</v>
      </c>
      <c r="Z67" s="1">
        <f t="shared" si="5"/>
        <v>12</v>
      </c>
      <c r="AA67" s="54">
        <f t="shared" si="4"/>
        <v>21</v>
      </c>
      <c r="AB67" s="2" t="s">
        <v>14</v>
      </c>
      <c r="AC67" s="35"/>
      <c r="AD67" s="35"/>
      <c r="AE67" s="35"/>
      <c r="AF67" s="35"/>
      <c r="AG67" s="35"/>
      <c r="AH67" s="35"/>
    </row>
    <row r="68" spans="1:34">
      <c r="A68" s="35" t="s">
        <v>111</v>
      </c>
      <c r="B68" s="65">
        <v>3</v>
      </c>
      <c r="C68" s="65">
        <v>4</v>
      </c>
      <c r="D68" s="69">
        <v>3</v>
      </c>
      <c r="E68" s="69">
        <v>3</v>
      </c>
      <c r="F68" s="69">
        <v>3</v>
      </c>
      <c r="G68" s="69">
        <v>3</v>
      </c>
      <c r="H68" s="69">
        <v>9</v>
      </c>
      <c r="I68" s="69">
        <v>3</v>
      </c>
      <c r="J68" s="69">
        <v>3</v>
      </c>
      <c r="K68" s="69">
        <v>12</v>
      </c>
      <c r="L68" s="69">
        <v>11</v>
      </c>
      <c r="M68" s="69">
        <v>3</v>
      </c>
      <c r="N68" s="68"/>
      <c r="O68" s="68"/>
      <c r="P68" s="18">
        <f t="shared" si="6"/>
        <v>60</v>
      </c>
      <c r="Q68" s="64">
        <v>2</v>
      </c>
      <c r="R68" s="70">
        <v>2</v>
      </c>
      <c r="S68" s="70">
        <v>2</v>
      </c>
      <c r="T68" s="70">
        <v>2</v>
      </c>
      <c r="U68" s="70">
        <v>2</v>
      </c>
      <c r="V68" s="70">
        <v>2</v>
      </c>
      <c r="W68" s="70">
        <v>2</v>
      </c>
      <c r="X68" s="70"/>
      <c r="Y68" s="70"/>
      <c r="Z68" s="1">
        <f t="shared" si="5"/>
        <v>14</v>
      </c>
      <c r="AA68" s="54">
        <f t="shared" si="4"/>
        <v>74</v>
      </c>
      <c r="AB68" s="2"/>
      <c r="AC68" s="35"/>
      <c r="AD68" s="35"/>
      <c r="AE68" s="35"/>
      <c r="AF68" s="35"/>
      <c r="AG68" s="35"/>
      <c r="AH68" s="35"/>
    </row>
    <row r="69" spans="1:34">
      <c r="A69" s="35" t="s">
        <v>112</v>
      </c>
      <c r="B69" s="65" t="s">
        <v>14</v>
      </c>
      <c r="C69" s="65" t="s">
        <v>14</v>
      </c>
      <c r="D69" s="69" t="s">
        <v>14</v>
      </c>
      <c r="E69" s="69" t="s">
        <v>14</v>
      </c>
      <c r="F69" s="69" t="s">
        <v>14</v>
      </c>
      <c r="G69" s="69">
        <v>3</v>
      </c>
      <c r="H69" s="69" t="s">
        <v>14</v>
      </c>
      <c r="I69" s="69" t="s">
        <v>14</v>
      </c>
      <c r="J69" s="69" t="s">
        <v>14</v>
      </c>
      <c r="K69" s="69" t="s">
        <v>14</v>
      </c>
      <c r="L69" s="69" t="s">
        <v>14</v>
      </c>
      <c r="M69" s="69">
        <v>3</v>
      </c>
      <c r="N69" s="68"/>
      <c r="O69" s="68"/>
      <c r="P69" s="18">
        <f t="shared" si="6"/>
        <v>6</v>
      </c>
      <c r="Q69" s="64"/>
      <c r="R69" s="70"/>
      <c r="S69" s="70">
        <v>2</v>
      </c>
      <c r="T69" s="70"/>
      <c r="U69" s="70"/>
      <c r="V69" s="70"/>
      <c r="W69" s="70"/>
      <c r="X69" s="70"/>
      <c r="Y69" s="70"/>
      <c r="Z69" s="1">
        <f t="shared" si="5"/>
        <v>2</v>
      </c>
      <c r="AA69" s="54">
        <f t="shared" si="4"/>
        <v>8</v>
      </c>
      <c r="AB69" s="2"/>
      <c r="AC69" s="31" t="s">
        <v>50</v>
      </c>
      <c r="AD69" s="51"/>
      <c r="AE69" s="51"/>
      <c r="AF69" s="51"/>
      <c r="AG69" s="35"/>
      <c r="AH69" s="35"/>
    </row>
    <row r="70" spans="1:34">
      <c r="A70" s="35" t="s">
        <v>113</v>
      </c>
      <c r="B70" s="65" t="s">
        <v>14</v>
      </c>
      <c r="C70" s="65">
        <v>3</v>
      </c>
      <c r="D70" s="69">
        <v>3</v>
      </c>
      <c r="E70" s="69" t="s">
        <v>14</v>
      </c>
      <c r="F70" s="69" t="s">
        <v>14</v>
      </c>
      <c r="G70" s="69">
        <v>3</v>
      </c>
      <c r="H70" s="69">
        <v>13</v>
      </c>
      <c r="I70" s="69" t="s">
        <v>14</v>
      </c>
      <c r="J70" s="69">
        <v>3</v>
      </c>
      <c r="K70" s="69" t="s">
        <v>14</v>
      </c>
      <c r="L70" s="69">
        <v>13</v>
      </c>
      <c r="M70" s="69">
        <v>3</v>
      </c>
      <c r="N70" s="68"/>
      <c r="O70" s="68"/>
      <c r="P70" s="18">
        <f t="shared" si="6"/>
        <v>41</v>
      </c>
      <c r="Q70" s="64"/>
      <c r="R70" s="70">
        <v>2</v>
      </c>
      <c r="S70" s="70">
        <v>2</v>
      </c>
      <c r="T70" s="70">
        <v>2</v>
      </c>
      <c r="U70" s="70"/>
      <c r="V70" s="70">
        <v>2</v>
      </c>
      <c r="W70" s="70">
        <v>2</v>
      </c>
      <c r="X70" s="70"/>
      <c r="Y70" s="70"/>
      <c r="Z70" s="1">
        <f t="shared" si="5"/>
        <v>10</v>
      </c>
      <c r="AA70" s="54">
        <f t="shared" si="4"/>
        <v>51</v>
      </c>
      <c r="AB70" s="2"/>
      <c r="AC70" s="31" t="s">
        <v>52</v>
      </c>
      <c r="AD70" s="51"/>
      <c r="AE70" s="51"/>
      <c r="AF70" s="51"/>
      <c r="AG70" s="35"/>
      <c r="AH70" s="35"/>
    </row>
    <row r="71" spans="1:34">
      <c r="A71" s="35" t="s">
        <v>114</v>
      </c>
      <c r="B71" s="65" t="s">
        <v>14</v>
      </c>
      <c r="C71" s="65">
        <v>3</v>
      </c>
      <c r="D71" s="69" t="s">
        <v>14</v>
      </c>
      <c r="E71" s="69">
        <v>3</v>
      </c>
      <c r="F71" s="69" t="s">
        <v>14</v>
      </c>
      <c r="G71" s="69"/>
      <c r="H71" s="69">
        <v>3</v>
      </c>
      <c r="I71" s="69" t="s">
        <v>14</v>
      </c>
      <c r="J71" s="69" t="s">
        <v>14</v>
      </c>
      <c r="K71" s="69" t="s">
        <v>14</v>
      </c>
      <c r="L71" s="69" t="s">
        <v>14</v>
      </c>
      <c r="M71" s="69" t="s">
        <v>14</v>
      </c>
      <c r="N71" s="68"/>
      <c r="O71" s="68"/>
      <c r="P71" s="18">
        <f t="shared" si="6"/>
        <v>9</v>
      </c>
      <c r="Q71" s="64"/>
      <c r="R71" s="70">
        <v>2</v>
      </c>
      <c r="S71" s="70"/>
      <c r="T71" s="70"/>
      <c r="U71" s="70">
        <v>2</v>
      </c>
      <c r="V71" s="70">
        <v>2</v>
      </c>
      <c r="W71" s="70">
        <v>2</v>
      </c>
      <c r="X71" s="70"/>
      <c r="Y71" s="70"/>
      <c r="Z71" s="1">
        <f t="shared" si="5"/>
        <v>8</v>
      </c>
      <c r="AA71" s="54">
        <f t="shared" si="4"/>
        <v>17</v>
      </c>
      <c r="AB71" s="2"/>
      <c r="AC71" s="35"/>
      <c r="AD71" s="35"/>
      <c r="AE71" s="35"/>
      <c r="AF71" s="35"/>
      <c r="AG71" s="35"/>
      <c r="AH71" s="35"/>
    </row>
    <row r="72" spans="1:34" s="5" customFormat="1">
      <c r="A72" s="35" t="s">
        <v>115</v>
      </c>
      <c r="B72" s="65" t="s">
        <v>14</v>
      </c>
      <c r="C72" s="65" t="s">
        <v>14</v>
      </c>
      <c r="D72" s="69" t="s">
        <v>14</v>
      </c>
      <c r="E72" s="69">
        <v>3</v>
      </c>
      <c r="F72" s="69" t="s">
        <v>14</v>
      </c>
      <c r="G72" s="69" t="s">
        <v>14</v>
      </c>
      <c r="H72" s="69" t="s">
        <v>14</v>
      </c>
      <c r="I72" s="69" t="s">
        <v>14</v>
      </c>
      <c r="J72" s="69" t="s">
        <v>14</v>
      </c>
      <c r="K72" s="69" t="s">
        <v>14</v>
      </c>
      <c r="L72" s="69" t="s">
        <v>14</v>
      </c>
      <c r="M72" s="69" t="s">
        <v>14</v>
      </c>
      <c r="N72" s="68"/>
      <c r="O72" s="68"/>
      <c r="P72" s="18">
        <f t="shared" ref="P72:P103" si="7">SUM(B72:O72)</f>
        <v>3</v>
      </c>
      <c r="Q72" s="64"/>
      <c r="R72" s="70"/>
      <c r="S72" s="70"/>
      <c r="T72" s="70"/>
      <c r="U72" s="70">
        <v>2</v>
      </c>
      <c r="V72" s="70"/>
      <c r="W72" s="70">
        <v>2</v>
      </c>
      <c r="X72" s="70"/>
      <c r="Y72" s="70"/>
      <c r="Z72" s="1">
        <f t="shared" si="5"/>
        <v>4</v>
      </c>
      <c r="AA72" s="54">
        <f t="shared" si="4"/>
        <v>7</v>
      </c>
      <c r="AB72" s="2"/>
      <c r="AC72" s="35"/>
      <c r="AD72" s="35"/>
      <c r="AE72" s="35"/>
      <c r="AF72" s="35"/>
      <c r="AG72" s="35"/>
      <c r="AH72" s="35"/>
    </row>
    <row r="73" spans="1:34" s="5" customFormat="1">
      <c r="A73" s="35" t="s">
        <v>116</v>
      </c>
      <c r="B73" s="65" t="s">
        <v>14</v>
      </c>
      <c r="C73" s="65" t="s">
        <v>14</v>
      </c>
      <c r="D73" s="69" t="s">
        <v>14</v>
      </c>
      <c r="E73" s="69" t="s">
        <v>14</v>
      </c>
      <c r="F73" s="69" t="s">
        <v>14</v>
      </c>
      <c r="G73" s="69" t="s">
        <v>14</v>
      </c>
      <c r="H73" s="69" t="s">
        <v>14</v>
      </c>
      <c r="I73" s="69">
        <v>9</v>
      </c>
      <c r="J73" s="69" t="s">
        <v>14</v>
      </c>
      <c r="K73" s="69" t="s">
        <v>14</v>
      </c>
      <c r="L73" s="69" t="s">
        <v>14</v>
      </c>
      <c r="M73" s="69" t="s">
        <v>14</v>
      </c>
      <c r="N73" s="68"/>
      <c r="O73" s="68"/>
      <c r="P73" s="18">
        <f t="shared" si="7"/>
        <v>9</v>
      </c>
      <c r="Q73" s="64"/>
      <c r="R73" s="70"/>
      <c r="S73" s="70"/>
      <c r="T73" s="70"/>
      <c r="U73" s="70"/>
      <c r="V73" s="70"/>
      <c r="W73" s="70"/>
      <c r="X73" s="70"/>
      <c r="Y73" s="70"/>
      <c r="Z73" s="1">
        <f t="shared" si="5"/>
        <v>0</v>
      </c>
      <c r="AA73" s="54">
        <f t="shared" ref="AA73:AA136" si="8">P73+Z73</f>
        <v>9</v>
      </c>
      <c r="AB73" s="2"/>
      <c r="AC73" s="35"/>
      <c r="AD73" s="35"/>
      <c r="AE73" s="35"/>
      <c r="AF73" s="35"/>
      <c r="AG73" s="35"/>
      <c r="AH73" s="35"/>
    </row>
    <row r="74" spans="1:34">
      <c r="A74" s="35" t="s">
        <v>117</v>
      </c>
      <c r="B74" s="65" t="s">
        <v>14</v>
      </c>
      <c r="C74" s="65" t="s">
        <v>14</v>
      </c>
      <c r="D74" s="69">
        <v>3</v>
      </c>
      <c r="E74" s="69">
        <v>3</v>
      </c>
      <c r="F74" s="69">
        <v>3</v>
      </c>
      <c r="G74" s="69">
        <v>3</v>
      </c>
      <c r="H74" s="69">
        <v>3</v>
      </c>
      <c r="I74" s="69" t="s">
        <v>14</v>
      </c>
      <c r="J74" s="69" t="s">
        <v>14</v>
      </c>
      <c r="K74" s="69" t="s">
        <v>14</v>
      </c>
      <c r="L74" s="69">
        <v>3</v>
      </c>
      <c r="M74" s="69">
        <v>3</v>
      </c>
      <c r="N74" s="68"/>
      <c r="O74" s="68">
        <v>5</v>
      </c>
      <c r="P74" s="18">
        <f t="shared" si="7"/>
        <v>26</v>
      </c>
      <c r="Q74" s="64">
        <v>2</v>
      </c>
      <c r="R74" s="70">
        <v>2</v>
      </c>
      <c r="S74" s="70">
        <v>2</v>
      </c>
      <c r="T74" s="70">
        <v>2</v>
      </c>
      <c r="U74" s="70">
        <v>2</v>
      </c>
      <c r="V74" s="70"/>
      <c r="W74" s="70">
        <v>2</v>
      </c>
      <c r="X74" s="70"/>
      <c r="Y74" s="70"/>
      <c r="Z74" s="1">
        <f t="shared" si="5"/>
        <v>12</v>
      </c>
      <c r="AA74" s="54">
        <f t="shared" si="8"/>
        <v>38</v>
      </c>
      <c r="AB74" s="2" t="s">
        <v>14</v>
      </c>
      <c r="AC74" s="35"/>
      <c r="AD74" s="35"/>
      <c r="AE74" s="35"/>
      <c r="AF74" s="35"/>
      <c r="AG74" s="35"/>
      <c r="AH74" s="35"/>
    </row>
    <row r="75" spans="1:34">
      <c r="A75" s="35" t="s">
        <v>118</v>
      </c>
      <c r="B75" s="65">
        <v>3</v>
      </c>
      <c r="C75" s="65">
        <v>3</v>
      </c>
      <c r="D75" s="69">
        <v>3</v>
      </c>
      <c r="E75" s="69">
        <v>3</v>
      </c>
      <c r="F75" s="69">
        <v>9</v>
      </c>
      <c r="G75" s="69">
        <v>7</v>
      </c>
      <c r="H75" s="69">
        <v>3</v>
      </c>
      <c r="I75" s="69">
        <v>4</v>
      </c>
      <c r="J75" s="69">
        <v>23</v>
      </c>
      <c r="K75" s="69">
        <v>3</v>
      </c>
      <c r="L75" s="69">
        <v>3</v>
      </c>
      <c r="M75" s="69">
        <v>9</v>
      </c>
      <c r="N75" s="68"/>
      <c r="O75" s="68">
        <v>5</v>
      </c>
      <c r="P75" s="18">
        <f t="shared" si="7"/>
        <v>78</v>
      </c>
      <c r="Q75" s="64"/>
      <c r="R75" s="70"/>
      <c r="S75" s="70">
        <v>2</v>
      </c>
      <c r="T75" s="70">
        <v>2</v>
      </c>
      <c r="U75" s="70">
        <v>2</v>
      </c>
      <c r="V75" s="70">
        <v>2</v>
      </c>
      <c r="W75" s="70">
        <v>2</v>
      </c>
      <c r="X75" s="70"/>
      <c r="Y75" s="70"/>
      <c r="Z75" s="1">
        <f t="shared" si="5"/>
        <v>10</v>
      </c>
      <c r="AA75" s="54">
        <f t="shared" si="8"/>
        <v>88</v>
      </c>
      <c r="AB75" s="2"/>
      <c r="AC75" s="35"/>
      <c r="AD75" s="35"/>
      <c r="AE75" s="35"/>
      <c r="AF75" s="35"/>
      <c r="AG75" s="35"/>
      <c r="AH75" s="35"/>
    </row>
    <row r="76" spans="1:34">
      <c r="A76" s="35" t="s">
        <v>119</v>
      </c>
      <c r="B76" s="65">
        <v>3</v>
      </c>
      <c r="C76" s="65" t="s">
        <v>14</v>
      </c>
      <c r="D76" s="69">
        <v>3</v>
      </c>
      <c r="E76" s="69" t="s">
        <v>14</v>
      </c>
      <c r="F76" s="69">
        <v>4</v>
      </c>
      <c r="G76" s="69">
        <v>3</v>
      </c>
      <c r="H76" s="69">
        <v>3</v>
      </c>
      <c r="I76" s="69">
        <v>13</v>
      </c>
      <c r="J76" s="69">
        <v>3</v>
      </c>
      <c r="K76" s="69">
        <v>3</v>
      </c>
      <c r="L76" s="69">
        <v>3</v>
      </c>
      <c r="M76" s="69">
        <v>3</v>
      </c>
      <c r="N76" s="68"/>
      <c r="O76" s="68"/>
      <c r="P76" s="18">
        <f t="shared" si="7"/>
        <v>41</v>
      </c>
      <c r="Q76" s="64"/>
      <c r="R76" s="70">
        <v>2</v>
      </c>
      <c r="S76" s="70"/>
      <c r="T76" s="70"/>
      <c r="U76" s="70"/>
      <c r="V76" s="70"/>
      <c r="W76" s="70">
        <v>2</v>
      </c>
      <c r="X76" s="70"/>
      <c r="Y76" s="70"/>
      <c r="Z76" s="1">
        <f t="shared" si="5"/>
        <v>4</v>
      </c>
      <c r="AA76" s="54">
        <f t="shared" si="8"/>
        <v>45</v>
      </c>
      <c r="AB76" s="2"/>
      <c r="AC76" s="35"/>
      <c r="AD76" s="35"/>
      <c r="AE76" s="35"/>
      <c r="AF76" s="35"/>
      <c r="AG76" s="35"/>
      <c r="AH76" s="35"/>
    </row>
    <row r="77" spans="1:34">
      <c r="A77" s="35" t="s">
        <v>120</v>
      </c>
      <c r="B77" s="65" t="s">
        <v>14</v>
      </c>
      <c r="C77" s="65" t="s">
        <v>14</v>
      </c>
      <c r="D77" s="69" t="s">
        <v>14</v>
      </c>
      <c r="E77" s="69" t="s">
        <v>14</v>
      </c>
      <c r="F77" s="69" t="s">
        <v>14</v>
      </c>
      <c r="G77" s="69" t="s">
        <v>14</v>
      </c>
      <c r="H77" s="69">
        <v>3</v>
      </c>
      <c r="I77" s="69" t="s">
        <v>14</v>
      </c>
      <c r="J77" s="69">
        <v>3</v>
      </c>
      <c r="K77" s="69" t="s">
        <v>14</v>
      </c>
      <c r="L77" s="69" t="s">
        <v>14</v>
      </c>
      <c r="M77" s="69" t="s">
        <v>14</v>
      </c>
      <c r="N77" s="68"/>
      <c r="O77" s="68"/>
      <c r="P77" s="18">
        <f t="shared" si="7"/>
        <v>6</v>
      </c>
      <c r="Q77" s="64"/>
      <c r="R77" s="70">
        <v>2</v>
      </c>
      <c r="S77" s="70"/>
      <c r="T77" s="70"/>
      <c r="U77" s="70"/>
      <c r="V77" s="70"/>
      <c r="W77" s="70"/>
      <c r="X77" s="70"/>
      <c r="Y77" s="70"/>
      <c r="Z77" s="1">
        <f t="shared" si="5"/>
        <v>2</v>
      </c>
      <c r="AA77" s="54">
        <f t="shared" si="8"/>
        <v>8</v>
      </c>
      <c r="AB77" s="2"/>
      <c r="AC77" s="35"/>
      <c r="AD77" s="35"/>
      <c r="AE77" s="35"/>
      <c r="AF77" s="35"/>
      <c r="AG77" s="35"/>
      <c r="AH77" s="35"/>
    </row>
    <row r="78" spans="1:34" s="5" customFormat="1">
      <c r="A78" s="35" t="s">
        <v>121</v>
      </c>
      <c r="B78" s="65" t="s">
        <v>14</v>
      </c>
      <c r="C78" s="65" t="s">
        <v>14</v>
      </c>
      <c r="D78" s="69" t="s">
        <v>14</v>
      </c>
      <c r="E78" s="69" t="s">
        <v>14</v>
      </c>
      <c r="F78" s="69">
        <v>3</v>
      </c>
      <c r="G78" s="69" t="s">
        <v>14</v>
      </c>
      <c r="H78" s="69" t="s">
        <v>14</v>
      </c>
      <c r="I78" s="69" t="s">
        <v>14</v>
      </c>
      <c r="J78" s="69" t="s">
        <v>14</v>
      </c>
      <c r="K78" s="69" t="s">
        <v>14</v>
      </c>
      <c r="L78" s="69" t="s">
        <v>14</v>
      </c>
      <c r="M78" s="69" t="s">
        <v>14</v>
      </c>
      <c r="N78" s="68"/>
      <c r="O78" s="68"/>
      <c r="P78" s="18">
        <f t="shared" si="7"/>
        <v>3</v>
      </c>
      <c r="Q78" s="64"/>
      <c r="R78" s="70"/>
      <c r="S78" s="70"/>
      <c r="T78" s="70"/>
      <c r="U78" s="70"/>
      <c r="V78" s="70"/>
      <c r="W78" s="70"/>
      <c r="X78" s="70"/>
      <c r="Y78" s="70"/>
      <c r="Z78" s="1">
        <f t="shared" si="5"/>
        <v>0</v>
      </c>
      <c r="AA78" s="54">
        <f t="shared" si="8"/>
        <v>3</v>
      </c>
      <c r="AB78" s="2"/>
      <c r="AC78" s="35"/>
      <c r="AD78" s="35"/>
      <c r="AE78" s="35"/>
      <c r="AF78" s="35"/>
      <c r="AG78" s="35"/>
      <c r="AH78" s="35"/>
    </row>
    <row r="79" spans="1:34">
      <c r="A79" s="35" t="s">
        <v>122</v>
      </c>
      <c r="B79" s="65">
        <v>3</v>
      </c>
      <c r="C79" s="65">
        <v>3</v>
      </c>
      <c r="D79" s="69">
        <v>11</v>
      </c>
      <c r="E79" s="69">
        <v>3</v>
      </c>
      <c r="F79" s="69">
        <v>3</v>
      </c>
      <c r="G79" s="69">
        <v>3</v>
      </c>
      <c r="H79" s="69" t="s">
        <v>14</v>
      </c>
      <c r="I79" s="69">
        <v>3</v>
      </c>
      <c r="J79" s="69">
        <v>3</v>
      </c>
      <c r="K79" s="69">
        <v>3</v>
      </c>
      <c r="L79" s="69">
        <v>3</v>
      </c>
      <c r="M79" s="69">
        <v>3</v>
      </c>
      <c r="N79" s="68"/>
      <c r="O79" s="68"/>
      <c r="P79" s="18">
        <f t="shared" si="7"/>
        <v>41</v>
      </c>
      <c r="Q79" s="64"/>
      <c r="R79" s="70">
        <v>2</v>
      </c>
      <c r="S79" s="70">
        <v>2</v>
      </c>
      <c r="T79" s="70"/>
      <c r="U79" s="70">
        <v>2</v>
      </c>
      <c r="V79" s="70"/>
      <c r="W79" s="70">
        <v>2</v>
      </c>
      <c r="X79" s="70"/>
      <c r="Y79" s="70"/>
      <c r="Z79" s="1">
        <f t="shared" si="5"/>
        <v>8</v>
      </c>
      <c r="AA79" s="54">
        <f t="shared" si="8"/>
        <v>49</v>
      </c>
      <c r="AB79" s="2" t="s">
        <v>14</v>
      </c>
      <c r="AC79" s="31" t="s">
        <v>50</v>
      </c>
      <c r="AD79" s="51"/>
      <c r="AE79" s="51"/>
      <c r="AF79" s="51"/>
      <c r="AG79" s="35"/>
      <c r="AH79" s="35"/>
    </row>
    <row r="80" spans="1:34">
      <c r="A80" s="35" t="s">
        <v>123</v>
      </c>
      <c r="B80" s="65" t="s">
        <v>14</v>
      </c>
      <c r="C80" s="65" t="s">
        <v>14</v>
      </c>
      <c r="D80" s="69" t="s">
        <v>14</v>
      </c>
      <c r="E80" s="69" t="s">
        <v>14</v>
      </c>
      <c r="F80" s="69">
        <v>13</v>
      </c>
      <c r="G80" s="69" t="s">
        <v>14</v>
      </c>
      <c r="H80" s="69" t="s">
        <v>14</v>
      </c>
      <c r="I80" s="69" t="s">
        <v>14</v>
      </c>
      <c r="J80" s="69" t="s">
        <v>14</v>
      </c>
      <c r="K80" s="69" t="s">
        <v>14</v>
      </c>
      <c r="L80" s="69" t="s">
        <v>14</v>
      </c>
      <c r="M80" s="69" t="s">
        <v>14</v>
      </c>
      <c r="N80" s="68"/>
      <c r="O80" s="68"/>
      <c r="P80" s="18">
        <f t="shared" si="7"/>
        <v>13</v>
      </c>
      <c r="Q80" s="64"/>
      <c r="R80" s="70"/>
      <c r="S80" s="70"/>
      <c r="T80" s="70"/>
      <c r="U80" s="70"/>
      <c r="V80" s="70"/>
      <c r="W80" s="70"/>
      <c r="X80" s="70"/>
      <c r="Y80" s="70"/>
      <c r="Z80" s="1">
        <f t="shared" si="5"/>
        <v>0</v>
      </c>
      <c r="AA80" s="54">
        <f t="shared" si="8"/>
        <v>13</v>
      </c>
      <c r="AB80" s="2" t="s">
        <v>14</v>
      </c>
      <c r="AC80" s="31" t="s">
        <v>52</v>
      </c>
      <c r="AD80" s="51"/>
      <c r="AE80" s="51"/>
      <c r="AF80" s="51"/>
      <c r="AG80" s="35"/>
      <c r="AH80" s="35"/>
    </row>
    <row r="81" spans="1:34">
      <c r="A81" s="35" t="s">
        <v>124</v>
      </c>
      <c r="B81" s="65">
        <v>3</v>
      </c>
      <c r="C81" s="65">
        <v>4</v>
      </c>
      <c r="D81" s="69">
        <v>3</v>
      </c>
      <c r="E81" s="69">
        <v>3</v>
      </c>
      <c r="F81" s="69">
        <v>3</v>
      </c>
      <c r="G81" s="69">
        <v>3</v>
      </c>
      <c r="H81" s="69" t="s">
        <v>14</v>
      </c>
      <c r="I81" s="69">
        <v>3</v>
      </c>
      <c r="J81" s="69">
        <v>3</v>
      </c>
      <c r="K81" s="69" t="s">
        <v>14</v>
      </c>
      <c r="L81" s="69">
        <v>3</v>
      </c>
      <c r="M81" s="69" t="s">
        <v>14</v>
      </c>
      <c r="N81" s="68"/>
      <c r="O81" s="68"/>
      <c r="P81" s="18">
        <f t="shared" si="7"/>
        <v>28</v>
      </c>
      <c r="Q81" s="64">
        <v>2</v>
      </c>
      <c r="R81" s="70">
        <v>2</v>
      </c>
      <c r="S81" s="70">
        <v>2</v>
      </c>
      <c r="T81" s="70">
        <v>2</v>
      </c>
      <c r="U81" s="70">
        <v>2</v>
      </c>
      <c r="V81" s="70"/>
      <c r="W81" s="70">
        <v>2</v>
      </c>
      <c r="X81" s="70"/>
      <c r="Y81" s="70">
        <v>2</v>
      </c>
      <c r="Z81" s="1">
        <f t="shared" si="5"/>
        <v>14</v>
      </c>
      <c r="AA81" s="54">
        <f t="shared" si="8"/>
        <v>42</v>
      </c>
      <c r="AB81" s="2" t="s">
        <v>14</v>
      </c>
      <c r="AC81" s="35"/>
      <c r="AD81" s="35"/>
      <c r="AE81" s="35"/>
      <c r="AF81" s="35"/>
      <c r="AG81" s="35"/>
      <c r="AH81" s="35"/>
    </row>
    <row r="82" spans="1:34">
      <c r="A82" s="35" t="s">
        <v>125</v>
      </c>
      <c r="B82" s="65">
        <v>13</v>
      </c>
      <c r="C82" s="65" t="s">
        <v>14</v>
      </c>
      <c r="D82" s="69" t="s">
        <v>14</v>
      </c>
      <c r="E82" s="69" t="s">
        <v>14</v>
      </c>
      <c r="F82" s="69" t="s">
        <v>14</v>
      </c>
      <c r="G82" s="69" t="s">
        <v>14</v>
      </c>
      <c r="H82" s="69" t="s">
        <v>14</v>
      </c>
      <c r="I82" s="69" t="s">
        <v>14</v>
      </c>
      <c r="J82" s="69" t="s">
        <v>14</v>
      </c>
      <c r="K82" s="69" t="s">
        <v>14</v>
      </c>
      <c r="L82" s="69" t="s">
        <v>14</v>
      </c>
      <c r="M82" s="69" t="s">
        <v>14</v>
      </c>
      <c r="N82" s="68"/>
      <c r="O82" s="68"/>
      <c r="P82" s="18">
        <f t="shared" si="7"/>
        <v>13</v>
      </c>
      <c r="Q82" s="64"/>
      <c r="R82" s="70"/>
      <c r="S82" s="70"/>
      <c r="T82" s="70"/>
      <c r="U82" s="70"/>
      <c r="V82" s="70"/>
      <c r="W82" s="70"/>
      <c r="X82" s="70"/>
      <c r="Y82" s="70"/>
      <c r="Z82" s="1">
        <f t="shared" si="5"/>
        <v>0</v>
      </c>
      <c r="AA82" s="54">
        <f t="shared" si="8"/>
        <v>13</v>
      </c>
      <c r="AB82" s="2"/>
      <c r="AC82" s="35"/>
      <c r="AD82" s="35"/>
      <c r="AE82" s="35"/>
      <c r="AF82" s="35"/>
      <c r="AG82" s="35"/>
      <c r="AH82" s="35"/>
    </row>
    <row r="83" spans="1:34">
      <c r="A83" s="35" t="s">
        <v>126</v>
      </c>
      <c r="B83" s="65" t="s">
        <v>14</v>
      </c>
      <c r="C83" s="65" t="s">
        <v>14</v>
      </c>
      <c r="D83" s="69" t="s">
        <v>14</v>
      </c>
      <c r="E83" s="69">
        <v>3</v>
      </c>
      <c r="F83" s="69" t="s">
        <v>14</v>
      </c>
      <c r="G83" s="69" t="s">
        <v>14</v>
      </c>
      <c r="H83" s="69">
        <v>3</v>
      </c>
      <c r="I83" s="69" t="s">
        <v>14</v>
      </c>
      <c r="J83" s="69" t="s">
        <v>14</v>
      </c>
      <c r="K83" s="69" t="s">
        <v>14</v>
      </c>
      <c r="L83" s="69" t="s">
        <v>14</v>
      </c>
      <c r="M83" s="69" t="s">
        <v>14</v>
      </c>
      <c r="N83" s="68"/>
      <c r="O83" s="68"/>
      <c r="P83" s="18">
        <f t="shared" si="7"/>
        <v>6</v>
      </c>
      <c r="Q83" s="64"/>
      <c r="R83" s="70">
        <v>2</v>
      </c>
      <c r="S83" s="70"/>
      <c r="T83" s="70"/>
      <c r="U83" s="70"/>
      <c r="V83" s="70">
        <v>2</v>
      </c>
      <c r="W83" s="70">
        <v>2</v>
      </c>
      <c r="X83" s="70"/>
      <c r="Y83" s="70"/>
      <c r="Z83" s="1">
        <f t="shared" si="5"/>
        <v>6</v>
      </c>
      <c r="AA83" s="54">
        <f t="shared" si="8"/>
        <v>12</v>
      </c>
      <c r="AB83" s="2"/>
      <c r="AC83" s="35"/>
      <c r="AD83" s="35"/>
      <c r="AE83" s="35"/>
      <c r="AF83" s="35"/>
      <c r="AG83" s="35"/>
      <c r="AH83" s="35"/>
    </row>
    <row r="84" spans="1:34" s="5" customFormat="1">
      <c r="A84" s="35" t="s">
        <v>127</v>
      </c>
      <c r="B84" s="65">
        <v>3</v>
      </c>
      <c r="C84" s="65" t="s">
        <v>14</v>
      </c>
      <c r="D84" s="69" t="s">
        <v>14</v>
      </c>
      <c r="E84" s="69">
        <v>3</v>
      </c>
      <c r="F84" s="69" t="s">
        <v>14</v>
      </c>
      <c r="G84" s="69" t="s">
        <v>14</v>
      </c>
      <c r="H84" s="69">
        <v>3</v>
      </c>
      <c r="I84" s="69" t="s">
        <v>14</v>
      </c>
      <c r="J84" s="69" t="s">
        <v>14</v>
      </c>
      <c r="K84" s="69" t="s">
        <v>14</v>
      </c>
      <c r="L84" s="69" t="s">
        <v>14</v>
      </c>
      <c r="M84" s="69" t="s">
        <v>14</v>
      </c>
      <c r="N84" s="68"/>
      <c r="O84" s="68"/>
      <c r="P84" s="18">
        <f t="shared" si="7"/>
        <v>9</v>
      </c>
      <c r="Q84" s="64"/>
      <c r="R84" s="70">
        <v>2</v>
      </c>
      <c r="S84" s="70"/>
      <c r="T84" s="70"/>
      <c r="U84" s="70"/>
      <c r="V84" s="70">
        <v>2</v>
      </c>
      <c r="W84" s="70">
        <v>2</v>
      </c>
      <c r="X84" s="70"/>
      <c r="Y84" s="70"/>
      <c r="Z84" s="1">
        <f t="shared" si="5"/>
        <v>6</v>
      </c>
      <c r="AA84" s="54">
        <f t="shared" si="8"/>
        <v>15</v>
      </c>
      <c r="AB84" s="2"/>
      <c r="AC84" s="35"/>
      <c r="AD84" s="35"/>
      <c r="AE84" s="35"/>
      <c r="AF84" s="35"/>
      <c r="AG84" s="35"/>
      <c r="AH84" s="35"/>
    </row>
    <row r="85" spans="1:34">
      <c r="A85" s="35" t="s">
        <v>128</v>
      </c>
      <c r="B85" s="65">
        <v>3</v>
      </c>
      <c r="C85" s="65">
        <v>4</v>
      </c>
      <c r="D85" s="69" t="s">
        <v>14</v>
      </c>
      <c r="E85" s="69">
        <v>3</v>
      </c>
      <c r="F85" s="69">
        <v>3</v>
      </c>
      <c r="G85" s="69">
        <v>3</v>
      </c>
      <c r="H85" s="69">
        <v>7</v>
      </c>
      <c r="I85" s="69" t="s">
        <v>14</v>
      </c>
      <c r="J85" s="69">
        <v>3</v>
      </c>
      <c r="K85" s="69">
        <v>5</v>
      </c>
      <c r="L85" s="69">
        <v>3</v>
      </c>
      <c r="M85" s="69">
        <v>3</v>
      </c>
      <c r="N85" s="68"/>
      <c r="O85" s="68"/>
      <c r="P85" s="18">
        <f t="shared" si="7"/>
        <v>37</v>
      </c>
      <c r="Q85" s="64">
        <v>2</v>
      </c>
      <c r="R85" s="70"/>
      <c r="S85" s="70"/>
      <c r="T85" s="70"/>
      <c r="U85" s="70"/>
      <c r="V85" s="70"/>
      <c r="W85" s="70">
        <v>2</v>
      </c>
      <c r="X85" s="70"/>
      <c r="Y85" s="70"/>
      <c r="Z85" s="1">
        <f t="shared" ref="Z85:Z148" si="9">IF(SUM(Q85:Y85)&gt;16,16,SUM(Q85:Y85))</f>
        <v>4</v>
      </c>
      <c r="AA85" s="54">
        <f t="shared" si="8"/>
        <v>41</v>
      </c>
      <c r="AB85" s="2"/>
      <c r="AC85" s="35"/>
      <c r="AD85" s="35"/>
      <c r="AE85" s="35"/>
      <c r="AF85" s="35"/>
      <c r="AG85" s="35"/>
      <c r="AH85" s="35"/>
    </row>
    <row r="86" spans="1:34">
      <c r="A86" s="35" t="s">
        <v>129</v>
      </c>
      <c r="B86" s="65" t="s">
        <v>14</v>
      </c>
      <c r="C86" s="65">
        <v>3</v>
      </c>
      <c r="D86" s="69"/>
      <c r="E86" s="69">
        <v>3</v>
      </c>
      <c r="F86" s="69" t="s">
        <v>14</v>
      </c>
      <c r="G86" s="69">
        <v>3</v>
      </c>
      <c r="H86" s="69">
        <v>3</v>
      </c>
      <c r="I86" s="69" t="s">
        <v>14</v>
      </c>
      <c r="J86" s="69" t="s">
        <v>14</v>
      </c>
      <c r="K86" s="69" t="s">
        <v>14</v>
      </c>
      <c r="L86" s="69" t="s">
        <v>14</v>
      </c>
      <c r="M86" s="69">
        <v>3</v>
      </c>
      <c r="N86" s="68"/>
      <c r="O86" s="68"/>
      <c r="P86" s="18">
        <f t="shared" si="7"/>
        <v>15</v>
      </c>
      <c r="Q86" s="64"/>
      <c r="R86" s="70"/>
      <c r="S86" s="70"/>
      <c r="T86" s="70"/>
      <c r="U86" s="70">
        <v>2</v>
      </c>
      <c r="V86" s="70"/>
      <c r="W86" s="70"/>
      <c r="X86" s="70"/>
      <c r="Y86" s="70"/>
      <c r="Z86" s="1">
        <f t="shared" si="9"/>
        <v>2</v>
      </c>
      <c r="AA86" s="54">
        <f t="shared" si="8"/>
        <v>17</v>
      </c>
      <c r="AB86" s="2"/>
      <c r="AC86" s="35"/>
      <c r="AD86" s="35"/>
      <c r="AE86" s="35"/>
      <c r="AF86" s="35"/>
      <c r="AG86" s="35"/>
      <c r="AH86" s="35"/>
    </row>
    <row r="87" spans="1:34">
      <c r="A87" s="35" t="s">
        <v>130</v>
      </c>
      <c r="B87" s="65">
        <v>3</v>
      </c>
      <c r="C87" s="65">
        <v>3</v>
      </c>
      <c r="D87" s="69">
        <v>3</v>
      </c>
      <c r="E87" s="69">
        <v>3</v>
      </c>
      <c r="F87" s="69">
        <v>4</v>
      </c>
      <c r="G87" s="69">
        <v>6</v>
      </c>
      <c r="H87" s="69">
        <v>9</v>
      </c>
      <c r="I87" s="69">
        <v>3</v>
      </c>
      <c r="J87" s="69">
        <v>7</v>
      </c>
      <c r="K87" s="69">
        <v>3</v>
      </c>
      <c r="L87" s="69">
        <v>5</v>
      </c>
      <c r="M87" s="69">
        <v>3</v>
      </c>
      <c r="N87" s="68"/>
      <c r="O87" s="68"/>
      <c r="P87" s="18">
        <f t="shared" si="7"/>
        <v>52</v>
      </c>
      <c r="Q87" s="64">
        <v>2</v>
      </c>
      <c r="R87" s="70">
        <v>2</v>
      </c>
      <c r="S87" s="70">
        <v>2</v>
      </c>
      <c r="T87" s="70">
        <v>2</v>
      </c>
      <c r="U87" s="70">
        <v>2</v>
      </c>
      <c r="V87" s="70">
        <v>2</v>
      </c>
      <c r="W87" s="70">
        <v>2</v>
      </c>
      <c r="X87" s="70"/>
      <c r="Y87" s="70"/>
      <c r="Z87" s="1">
        <f t="shared" si="9"/>
        <v>14</v>
      </c>
      <c r="AA87" s="54">
        <f t="shared" si="8"/>
        <v>66</v>
      </c>
      <c r="AB87" s="2"/>
      <c r="AC87" s="31" t="s">
        <v>50</v>
      </c>
      <c r="AD87" s="51"/>
      <c r="AE87" s="51"/>
      <c r="AF87" s="51"/>
      <c r="AG87" s="35"/>
      <c r="AH87" s="35"/>
    </row>
    <row r="88" spans="1:34">
      <c r="A88" s="35" t="s">
        <v>131</v>
      </c>
      <c r="B88" s="65">
        <v>8</v>
      </c>
      <c r="C88" s="65">
        <v>3</v>
      </c>
      <c r="D88" s="69" t="s">
        <v>14</v>
      </c>
      <c r="E88" s="69">
        <v>3</v>
      </c>
      <c r="F88" s="69">
        <v>3</v>
      </c>
      <c r="G88" s="69" t="s">
        <v>14</v>
      </c>
      <c r="H88" s="69">
        <v>9</v>
      </c>
      <c r="I88" s="69">
        <v>3</v>
      </c>
      <c r="J88" s="69">
        <v>3</v>
      </c>
      <c r="K88" s="69">
        <v>3</v>
      </c>
      <c r="L88" s="69">
        <v>3</v>
      </c>
      <c r="M88" s="69">
        <v>3</v>
      </c>
      <c r="N88" s="68"/>
      <c r="O88" s="68"/>
      <c r="P88" s="18">
        <f t="shared" si="7"/>
        <v>41</v>
      </c>
      <c r="Q88" s="64">
        <v>2</v>
      </c>
      <c r="R88" s="70">
        <v>2</v>
      </c>
      <c r="S88" s="70">
        <v>2</v>
      </c>
      <c r="T88" s="70">
        <v>2</v>
      </c>
      <c r="U88" s="70">
        <v>2</v>
      </c>
      <c r="V88" s="70">
        <v>2</v>
      </c>
      <c r="W88" s="70">
        <v>2</v>
      </c>
      <c r="X88" s="70"/>
      <c r="Y88" s="70"/>
      <c r="Z88" s="1">
        <f t="shared" si="9"/>
        <v>14</v>
      </c>
      <c r="AA88" s="54">
        <f t="shared" si="8"/>
        <v>55</v>
      </c>
      <c r="AB88" s="2"/>
      <c r="AC88" s="31" t="s">
        <v>52</v>
      </c>
      <c r="AD88" s="51"/>
      <c r="AE88" s="51"/>
      <c r="AF88" s="51"/>
      <c r="AG88" s="35"/>
      <c r="AH88" s="35"/>
    </row>
    <row r="89" spans="1:34">
      <c r="A89" s="35" t="s">
        <v>132</v>
      </c>
      <c r="B89" s="65" t="s">
        <v>14</v>
      </c>
      <c r="C89" s="65" t="s">
        <v>14</v>
      </c>
      <c r="D89" s="69" t="s">
        <v>14</v>
      </c>
      <c r="E89" s="69">
        <v>3</v>
      </c>
      <c r="F89" s="69">
        <v>4</v>
      </c>
      <c r="G89" s="69">
        <v>3</v>
      </c>
      <c r="H89" s="69" t="s">
        <v>14</v>
      </c>
      <c r="I89" s="69" t="s">
        <v>14</v>
      </c>
      <c r="J89" s="69">
        <v>3</v>
      </c>
      <c r="K89" s="69" t="s">
        <v>14</v>
      </c>
      <c r="L89" s="69">
        <v>3</v>
      </c>
      <c r="M89" s="69" t="s">
        <v>14</v>
      </c>
      <c r="N89" s="68"/>
      <c r="O89" s="68"/>
      <c r="P89" s="18">
        <f t="shared" si="7"/>
        <v>16</v>
      </c>
      <c r="Q89" s="64"/>
      <c r="R89" s="70">
        <v>2</v>
      </c>
      <c r="S89" s="70"/>
      <c r="T89" s="70"/>
      <c r="U89" s="70">
        <v>2</v>
      </c>
      <c r="V89" s="70"/>
      <c r="W89" s="70">
        <v>2</v>
      </c>
      <c r="X89" s="70"/>
      <c r="Y89" s="70"/>
      <c r="Z89" s="1">
        <f t="shared" si="9"/>
        <v>6</v>
      </c>
      <c r="AA89" s="54">
        <f t="shared" si="8"/>
        <v>22</v>
      </c>
      <c r="AB89" s="2"/>
      <c r="AC89" s="35"/>
      <c r="AD89" s="35"/>
      <c r="AE89" s="35"/>
      <c r="AF89" s="35"/>
      <c r="AG89" s="35"/>
      <c r="AH89" s="35"/>
    </row>
    <row r="90" spans="1:34">
      <c r="A90" s="35" t="s">
        <v>133</v>
      </c>
      <c r="B90" s="65" t="s">
        <v>14</v>
      </c>
      <c r="C90" s="65">
        <v>3</v>
      </c>
      <c r="D90" s="69" t="s">
        <v>14</v>
      </c>
      <c r="E90" s="69" t="s">
        <v>14</v>
      </c>
      <c r="F90" s="69" t="s">
        <v>14</v>
      </c>
      <c r="G90" s="69" t="s">
        <v>14</v>
      </c>
      <c r="H90" s="69" t="s">
        <v>14</v>
      </c>
      <c r="I90" s="69" t="s">
        <v>14</v>
      </c>
      <c r="J90" s="69" t="s">
        <v>14</v>
      </c>
      <c r="K90" s="69" t="s">
        <v>14</v>
      </c>
      <c r="L90" s="69" t="s">
        <v>14</v>
      </c>
      <c r="M90" s="69" t="s">
        <v>14</v>
      </c>
      <c r="N90" s="68"/>
      <c r="O90" s="68"/>
      <c r="P90" s="18">
        <f t="shared" si="7"/>
        <v>3</v>
      </c>
      <c r="Q90" s="64">
        <v>2</v>
      </c>
      <c r="R90" s="70"/>
      <c r="S90" s="70">
        <v>2</v>
      </c>
      <c r="T90" s="70"/>
      <c r="U90" s="70">
        <v>2</v>
      </c>
      <c r="V90" s="70"/>
      <c r="W90" s="70"/>
      <c r="X90" s="70"/>
      <c r="Y90" s="70"/>
      <c r="Z90" s="1">
        <f t="shared" si="9"/>
        <v>6</v>
      </c>
      <c r="AA90" s="54">
        <f t="shared" si="8"/>
        <v>9</v>
      </c>
      <c r="AB90" s="2"/>
      <c r="AC90" s="35"/>
      <c r="AD90" s="35"/>
      <c r="AE90" s="35"/>
      <c r="AF90" s="35"/>
      <c r="AG90" s="35"/>
      <c r="AH90" s="35"/>
    </row>
    <row r="91" spans="1:34">
      <c r="A91" s="35" t="s">
        <v>134</v>
      </c>
      <c r="B91" s="65">
        <v>3</v>
      </c>
      <c r="C91" s="65">
        <v>7</v>
      </c>
      <c r="D91" s="69" t="s">
        <v>14</v>
      </c>
      <c r="E91" s="69">
        <v>7</v>
      </c>
      <c r="F91" s="69">
        <v>3</v>
      </c>
      <c r="G91" s="69" t="s">
        <v>14</v>
      </c>
      <c r="H91" s="69" t="s">
        <v>14</v>
      </c>
      <c r="I91" s="69">
        <v>3</v>
      </c>
      <c r="J91" s="69">
        <v>23</v>
      </c>
      <c r="K91" s="69" t="s">
        <v>14</v>
      </c>
      <c r="L91" s="69" t="s">
        <v>14</v>
      </c>
      <c r="M91" s="69" t="s">
        <v>14</v>
      </c>
      <c r="N91" s="68"/>
      <c r="O91" s="68"/>
      <c r="P91" s="18">
        <f t="shared" si="7"/>
        <v>46</v>
      </c>
      <c r="Q91" s="64"/>
      <c r="R91" s="70"/>
      <c r="S91" s="70"/>
      <c r="T91" s="70"/>
      <c r="U91" s="70"/>
      <c r="V91" s="70"/>
      <c r="W91" s="70"/>
      <c r="X91" s="70"/>
      <c r="Y91" s="70"/>
      <c r="Z91" s="1">
        <f t="shared" si="9"/>
        <v>0</v>
      </c>
      <c r="AA91" s="54">
        <f t="shared" si="8"/>
        <v>46</v>
      </c>
      <c r="AB91" s="2"/>
      <c r="AC91" s="35"/>
      <c r="AD91" s="35"/>
      <c r="AE91" s="35"/>
      <c r="AF91" s="35"/>
      <c r="AG91" s="35"/>
      <c r="AH91" s="35"/>
    </row>
    <row r="92" spans="1:34">
      <c r="A92" s="35" t="s">
        <v>135</v>
      </c>
      <c r="B92" s="65" t="s">
        <v>14</v>
      </c>
      <c r="C92" s="65" t="s">
        <v>14</v>
      </c>
      <c r="D92" s="69">
        <v>3</v>
      </c>
      <c r="E92" s="69">
        <v>3</v>
      </c>
      <c r="F92" s="69">
        <v>3</v>
      </c>
      <c r="G92" s="69">
        <v>3</v>
      </c>
      <c r="H92" s="69" t="s">
        <v>14</v>
      </c>
      <c r="I92" s="69">
        <v>3</v>
      </c>
      <c r="J92" s="69">
        <v>3</v>
      </c>
      <c r="K92" s="69" t="s">
        <v>14</v>
      </c>
      <c r="L92" s="69">
        <v>3</v>
      </c>
      <c r="M92" s="69" t="s">
        <v>14</v>
      </c>
      <c r="N92" s="68"/>
      <c r="O92" s="68"/>
      <c r="P92" s="18">
        <f t="shared" si="7"/>
        <v>21</v>
      </c>
      <c r="Q92" s="64">
        <v>2</v>
      </c>
      <c r="R92" s="70">
        <v>2</v>
      </c>
      <c r="S92" s="70">
        <v>2</v>
      </c>
      <c r="T92" s="70"/>
      <c r="U92" s="70"/>
      <c r="V92" s="70"/>
      <c r="W92" s="70">
        <v>2</v>
      </c>
      <c r="X92" s="70"/>
      <c r="Y92" s="70"/>
      <c r="Z92" s="1">
        <f t="shared" si="9"/>
        <v>8</v>
      </c>
      <c r="AA92" s="54">
        <f t="shared" si="8"/>
        <v>29</v>
      </c>
      <c r="AB92" s="2"/>
      <c r="AC92" s="35"/>
      <c r="AD92" s="35"/>
      <c r="AE92" s="35"/>
      <c r="AF92" s="35"/>
      <c r="AG92" s="35"/>
      <c r="AH92" s="35"/>
    </row>
    <row r="93" spans="1:34">
      <c r="A93" s="35" t="s">
        <v>136</v>
      </c>
      <c r="B93" s="65">
        <v>3</v>
      </c>
      <c r="C93" s="65">
        <v>3</v>
      </c>
      <c r="D93" s="69" t="s">
        <v>14</v>
      </c>
      <c r="E93" s="69">
        <v>9</v>
      </c>
      <c r="F93" s="69">
        <v>3</v>
      </c>
      <c r="G93" s="69" t="s">
        <v>14</v>
      </c>
      <c r="H93" s="69">
        <v>3</v>
      </c>
      <c r="I93" s="69" t="s">
        <v>14</v>
      </c>
      <c r="J93" s="69">
        <v>19</v>
      </c>
      <c r="K93" s="69">
        <v>3</v>
      </c>
      <c r="L93" s="69">
        <v>3</v>
      </c>
      <c r="M93" s="69">
        <v>5</v>
      </c>
      <c r="N93" s="68"/>
      <c r="O93" s="68"/>
      <c r="P93" s="18">
        <f t="shared" si="7"/>
        <v>51</v>
      </c>
      <c r="Q93" s="64">
        <v>2</v>
      </c>
      <c r="R93" s="70">
        <v>2</v>
      </c>
      <c r="S93" s="70">
        <v>2</v>
      </c>
      <c r="T93" s="70"/>
      <c r="U93" s="70"/>
      <c r="V93" s="70">
        <v>2</v>
      </c>
      <c r="W93" s="70">
        <v>2</v>
      </c>
      <c r="X93" s="70"/>
      <c r="Y93" s="70"/>
      <c r="Z93" s="1">
        <f t="shared" si="9"/>
        <v>10</v>
      </c>
      <c r="AA93" s="54">
        <f t="shared" si="8"/>
        <v>61</v>
      </c>
      <c r="AB93" s="2"/>
      <c r="AC93" s="35"/>
      <c r="AD93" s="35"/>
      <c r="AE93" s="35"/>
      <c r="AF93" s="35"/>
      <c r="AG93" s="35"/>
      <c r="AH93" s="35"/>
    </row>
    <row r="94" spans="1:34" s="5" customFormat="1">
      <c r="A94" s="35" t="s">
        <v>137</v>
      </c>
      <c r="B94" s="65">
        <v>3</v>
      </c>
      <c r="C94" s="65">
        <v>3</v>
      </c>
      <c r="D94" s="69">
        <v>3</v>
      </c>
      <c r="E94" s="69">
        <v>9</v>
      </c>
      <c r="F94" s="69">
        <v>3</v>
      </c>
      <c r="G94" s="69">
        <v>11</v>
      </c>
      <c r="H94" s="69">
        <v>3</v>
      </c>
      <c r="I94" s="69">
        <v>3</v>
      </c>
      <c r="J94" s="69">
        <v>3</v>
      </c>
      <c r="K94" s="69">
        <v>3</v>
      </c>
      <c r="L94" s="69">
        <v>3</v>
      </c>
      <c r="M94" s="69">
        <v>5</v>
      </c>
      <c r="N94" s="68"/>
      <c r="O94" s="68"/>
      <c r="P94" s="18">
        <f t="shared" si="7"/>
        <v>52</v>
      </c>
      <c r="Q94" s="64">
        <v>2</v>
      </c>
      <c r="R94" s="70">
        <v>2</v>
      </c>
      <c r="S94" s="70">
        <v>2</v>
      </c>
      <c r="T94" s="70"/>
      <c r="U94" s="70">
        <v>2</v>
      </c>
      <c r="V94" s="70"/>
      <c r="W94" s="70">
        <v>2</v>
      </c>
      <c r="X94" s="70"/>
      <c r="Y94" s="70"/>
      <c r="Z94" s="1">
        <f t="shared" si="9"/>
        <v>10</v>
      </c>
      <c r="AA94" s="54">
        <f t="shared" si="8"/>
        <v>62</v>
      </c>
      <c r="AB94" s="2" t="s">
        <v>14</v>
      </c>
      <c r="AC94" s="35"/>
      <c r="AD94" s="35"/>
      <c r="AE94" s="35"/>
      <c r="AF94" s="35"/>
      <c r="AG94" s="35"/>
      <c r="AH94" s="35"/>
    </row>
    <row r="95" spans="1:34">
      <c r="A95" s="35" t="s">
        <v>138</v>
      </c>
      <c r="B95" s="65" t="s">
        <v>14</v>
      </c>
      <c r="C95" s="65" t="s">
        <v>14</v>
      </c>
      <c r="D95" s="69">
        <v>3</v>
      </c>
      <c r="E95" s="69">
        <v>3</v>
      </c>
      <c r="F95" s="69" t="s">
        <v>14</v>
      </c>
      <c r="G95" s="69">
        <v>7</v>
      </c>
      <c r="H95" s="69" t="s">
        <v>14</v>
      </c>
      <c r="I95" s="69" t="s">
        <v>14</v>
      </c>
      <c r="J95" s="69">
        <v>3</v>
      </c>
      <c r="K95" s="69" t="s">
        <v>14</v>
      </c>
      <c r="L95" s="69">
        <v>3</v>
      </c>
      <c r="M95" s="69" t="s">
        <v>14</v>
      </c>
      <c r="N95" s="68"/>
      <c r="O95" s="68"/>
      <c r="P95" s="18">
        <f t="shared" si="7"/>
        <v>19</v>
      </c>
      <c r="Q95" s="64">
        <v>2</v>
      </c>
      <c r="R95" s="70"/>
      <c r="S95" s="70"/>
      <c r="T95" s="70"/>
      <c r="U95" s="70"/>
      <c r="V95" s="70">
        <v>2</v>
      </c>
      <c r="W95" s="70">
        <v>2</v>
      </c>
      <c r="X95" s="70"/>
      <c r="Y95" s="70"/>
      <c r="Z95" s="1">
        <f t="shared" si="9"/>
        <v>6</v>
      </c>
      <c r="AA95" s="54">
        <f t="shared" si="8"/>
        <v>25</v>
      </c>
      <c r="AB95" s="2"/>
      <c r="AC95" s="35"/>
      <c r="AD95" s="35"/>
      <c r="AE95" s="35"/>
      <c r="AF95" s="35"/>
      <c r="AG95" s="35"/>
      <c r="AH95" s="35"/>
    </row>
    <row r="96" spans="1:34">
      <c r="A96" s="35" t="s">
        <v>139</v>
      </c>
      <c r="B96" s="65">
        <v>8</v>
      </c>
      <c r="C96" s="65" t="s">
        <v>14</v>
      </c>
      <c r="D96" s="69">
        <v>3</v>
      </c>
      <c r="E96" s="69">
        <v>3</v>
      </c>
      <c r="F96" s="69" t="s">
        <v>14</v>
      </c>
      <c r="G96" s="69">
        <v>3</v>
      </c>
      <c r="H96" s="69" t="s">
        <v>14</v>
      </c>
      <c r="I96" s="69" t="s">
        <v>14</v>
      </c>
      <c r="J96" s="69">
        <v>3</v>
      </c>
      <c r="K96" s="69" t="s">
        <v>14</v>
      </c>
      <c r="L96" s="69">
        <v>5</v>
      </c>
      <c r="M96" s="69">
        <v>3</v>
      </c>
      <c r="N96" s="68">
        <v>8</v>
      </c>
      <c r="O96" s="68"/>
      <c r="P96" s="18">
        <f t="shared" si="7"/>
        <v>36</v>
      </c>
      <c r="Q96" s="64">
        <v>2</v>
      </c>
      <c r="R96" s="70">
        <v>2</v>
      </c>
      <c r="S96" s="70">
        <v>2</v>
      </c>
      <c r="T96" s="70">
        <v>2</v>
      </c>
      <c r="U96" s="70"/>
      <c r="V96" s="70">
        <v>2</v>
      </c>
      <c r="W96" s="70">
        <v>2</v>
      </c>
      <c r="X96" s="70"/>
      <c r="Y96" s="70">
        <v>2</v>
      </c>
      <c r="Z96" s="1">
        <f t="shared" si="9"/>
        <v>14</v>
      </c>
      <c r="AA96" s="54">
        <f t="shared" si="8"/>
        <v>50</v>
      </c>
      <c r="AB96" s="2"/>
      <c r="AC96" s="31" t="s">
        <v>50</v>
      </c>
      <c r="AD96" s="51"/>
      <c r="AE96" s="51"/>
      <c r="AF96" s="51"/>
      <c r="AG96" s="35"/>
      <c r="AH96" s="35"/>
    </row>
    <row r="97" spans="1:62">
      <c r="A97" s="35" t="s">
        <v>140</v>
      </c>
      <c r="B97" s="65">
        <v>3</v>
      </c>
      <c r="C97" s="65">
        <v>3</v>
      </c>
      <c r="D97" s="69" t="s">
        <v>14</v>
      </c>
      <c r="E97" s="69" t="s">
        <v>14</v>
      </c>
      <c r="F97" s="69" t="s">
        <v>14</v>
      </c>
      <c r="G97" s="69">
        <v>3</v>
      </c>
      <c r="H97" s="69">
        <v>3</v>
      </c>
      <c r="I97" s="69">
        <v>7</v>
      </c>
      <c r="J97" s="69" t="s">
        <v>14</v>
      </c>
      <c r="K97" s="69">
        <v>3</v>
      </c>
      <c r="L97" s="69" t="s">
        <v>14</v>
      </c>
      <c r="M97" s="69" t="s">
        <v>14</v>
      </c>
      <c r="N97" s="68"/>
      <c r="O97" s="68"/>
      <c r="P97" s="18">
        <f t="shared" si="7"/>
        <v>22</v>
      </c>
      <c r="Q97" s="64"/>
      <c r="R97" s="70"/>
      <c r="S97" s="70"/>
      <c r="T97" s="70"/>
      <c r="U97" s="70"/>
      <c r="V97" s="70"/>
      <c r="W97" s="70"/>
      <c r="X97" s="70"/>
      <c r="Y97" s="70"/>
      <c r="Z97" s="1">
        <f t="shared" si="9"/>
        <v>0</v>
      </c>
      <c r="AA97" s="54">
        <f t="shared" si="8"/>
        <v>22</v>
      </c>
      <c r="AB97" s="2" t="s">
        <v>14</v>
      </c>
      <c r="AC97" s="31" t="s">
        <v>52</v>
      </c>
      <c r="AD97" s="51"/>
      <c r="AE97" s="51"/>
      <c r="AF97" s="51"/>
      <c r="AG97" s="35"/>
      <c r="AH97" s="35"/>
    </row>
    <row r="98" spans="1:62" s="5" customFormat="1">
      <c r="A98" s="35" t="s">
        <v>141</v>
      </c>
      <c r="B98" s="65">
        <v>3</v>
      </c>
      <c r="C98" s="65">
        <v>4</v>
      </c>
      <c r="D98" s="69" t="s">
        <v>14</v>
      </c>
      <c r="E98" s="69">
        <v>3</v>
      </c>
      <c r="F98" s="69">
        <v>3</v>
      </c>
      <c r="G98" s="69">
        <v>3</v>
      </c>
      <c r="H98" s="69">
        <v>7</v>
      </c>
      <c r="I98" s="69" t="s">
        <v>14</v>
      </c>
      <c r="J98" s="69">
        <v>19</v>
      </c>
      <c r="K98" s="69" t="s">
        <v>14</v>
      </c>
      <c r="L98" s="69" t="s">
        <v>14</v>
      </c>
      <c r="M98" s="69">
        <v>3</v>
      </c>
      <c r="N98" s="68"/>
      <c r="O98" s="68"/>
      <c r="P98" s="18">
        <f t="shared" si="7"/>
        <v>45</v>
      </c>
      <c r="Q98" s="64">
        <v>2</v>
      </c>
      <c r="R98" s="70"/>
      <c r="S98" s="70"/>
      <c r="T98" s="70"/>
      <c r="U98" s="70"/>
      <c r="V98" s="70"/>
      <c r="W98" s="70"/>
      <c r="X98" s="70"/>
      <c r="Y98" s="70"/>
      <c r="Z98" s="1">
        <f t="shared" si="9"/>
        <v>2</v>
      </c>
      <c r="AA98" s="54">
        <f t="shared" si="8"/>
        <v>47</v>
      </c>
      <c r="AB98" s="2"/>
      <c r="AC98" s="35"/>
      <c r="AD98" s="35"/>
      <c r="AE98" s="35"/>
      <c r="AF98" s="35"/>
      <c r="AG98" s="35"/>
      <c r="AH98" s="35"/>
    </row>
    <row r="99" spans="1:62">
      <c r="A99" s="35" t="s">
        <v>142</v>
      </c>
      <c r="B99" s="65" t="s">
        <v>14</v>
      </c>
      <c r="C99" s="65">
        <v>3</v>
      </c>
      <c r="D99" s="69"/>
      <c r="E99" s="69">
        <v>5</v>
      </c>
      <c r="F99" s="69" t="s">
        <v>14</v>
      </c>
      <c r="G99" s="69">
        <v>3</v>
      </c>
      <c r="H99" s="69">
        <v>3</v>
      </c>
      <c r="I99" s="69" t="s">
        <v>14</v>
      </c>
      <c r="J99" s="69" t="s">
        <v>14</v>
      </c>
      <c r="K99" s="69" t="s">
        <v>14</v>
      </c>
      <c r="L99" s="69" t="s">
        <v>14</v>
      </c>
      <c r="M99" s="69" t="s">
        <v>14</v>
      </c>
      <c r="N99" s="68"/>
      <c r="O99" s="68"/>
      <c r="P99" s="18">
        <f t="shared" si="7"/>
        <v>14</v>
      </c>
      <c r="Q99" s="64"/>
      <c r="R99" s="70"/>
      <c r="S99" s="70"/>
      <c r="T99" s="70"/>
      <c r="U99" s="70">
        <v>2</v>
      </c>
      <c r="V99" s="70"/>
      <c r="W99" s="70"/>
      <c r="X99" s="70"/>
      <c r="Y99" s="70"/>
      <c r="Z99" s="1">
        <f t="shared" si="9"/>
        <v>2</v>
      </c>
      <c r="AA99" s="54">
        <f t="shared" si="8"/>
        <v>16</v>
      </c>
      <c r="AB99" s="2" t="s">
        <v>14</v>
      </c>
      <c r="AC99" s="35"/>
      <c r="AD99" s="35"/>
      <c r="AE99" s="35"/>
      <c r="AF99" s="35"/>
      <c r="AG99" s="35"/>
      <c r="AH99" s="35"/>
    </row>
    <row r="100" spans="1:62">
      <c r="A100" s="35" t="s">
        <v>143</v>
      </c>
      <c r="B100" s="65" t="s">
        <v>14</v>
      </c>
      <c r="C100" s="65">
        <v>3</v>
      </c>
      <c r="D100" s="69">
        <v>3</v>
      </c>
      <c r="E100" s="69">
        <v>3</v>
      </c>
      <c r="F100" s="69" t="s">
        <v>14</v>
      </c>
      <c r="G100" s="69">
        <v>3</v>
      </c>
      <c r="H100" s="69" t="s">
        <v>14</v>
      </c>
      <c r="I100" s="69" t="s">
        <v>14</v>
      </c>
      <c r="J100" s="69">
        <v>3</v>
      </c>
      <c r="K100" s="69">
        <v>3</v>
      </c>
      <c r="L100" s="69">
        <v>3</v>
      </c>
      <c r="M100" s="69" t="s">
        <v>14</v>
      </c>
      <c r="N100" s="68"/>
      <c r="O100" s="68"/>
      <c r="P100" s="18">
        <f t="shared" si="7"/>
        <v>21</v>
      </c>
      <c r="Q100" s="64"/>
      <c r="R100" s="70"/>
      <c r="S100" s="70">
        <v>2</v>
      </c>
      <c r="T100" s="70">
        <v>2</v>
      </c>
      <c r="U100" s="70">
        <v>2</v>
      </c>
      <c r="V100" s="70">
        <v>2</v>
      </c>
      <c r="W100" s="70">
        <v>2</v>
      </c>
      <c r="X100" s="70"/>
      <c r="Y100" s="70"/>
      <c r="Z100" s="1">
        <f t="shared" si="9"/>
        <v>10</v>
      </c>
      <c r="AA100" s="54">
        <f t="shared" si="8"/>
        <v>31</v>
      </c>
      <c r="AB100" s="2"/>
      <c r="AC100" s="35"/>
      <c r="AD100" s="35"/>
      <c r="AE100" s="35"/>
      <c r="AF100" s="35"/>
      <c r="AG100" s="35"/>
      <c r="AH100" s="35"/>
    </row>
    <row r="101" spans="1:62">
      <c r="A101" s="35" t="s">
        <v>144</v>
      </c>
      <c r="B101" s="65">
        <v>3</v>
      </c>
      <c r="C101" s="65">
        <v>3</v>
      </c>
      <c r="D101" s="69" t="s">
        <v>14</v>
      </c>
      <c r="E101" s="69">
        <v>3</v>
      </c>
      <c r="F101" s="69" t="s">
        <v>14</v>
      </c>
      <c r="G101" s="69" t="s">
        <v>14</v>
      </c>
      <c r="H101" s="69">
        <v>3</v>
      </c>
      <c r="I101" s="69">
        <v>3</v>
      </c>
      <c r="J101" s="69">
        <v>3</v>
      </c>
      <c r="K101" s="69" t="s">
        <v>14</v>
      </c>
      <c r="L101" s="69" t="s">
        <v>14</v>
      </c>
      <c r="M101" s="69" t="s">
        <v>14</v>
      </c>
      <c r="N101" s="68"/>
      <c r="O101" s="68"/>
      <c r="P101" s="18">
        <f t="shared" si="7"/>
        <v>18</v>
      </c>
      <c r="Q101" s="64"/>
      <c r="R101" s="70">
        <v>2</v>
      </c>
      <c r="S101" s="70"/>
      <c r="T101" s="70"/>
      <c r="U101" s="70"/>
      <c r="V101" s="70"/>
      <c r="W101" s="70"/>
      <c r="X101" s="70"/>
      <c r="Y101" s="70"/>
      <c r="Z101" s="1">
        <f t="shared" si="9"/>
        <v>2</v>
      </c>
      <c r="AA101" s="54">
        <f t="shared" si="8"/>
        <v>20</v>
      </c>
      <c r="AB101" s="2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</row>
    <row r="102" spans="1:62">
      <c r="A102" s="35" t="s">
        <v>145</v>
      </c>
      <c r="B102" s="65">
        <v>3</v>
      </c>
      <c r="C102" s="65">
        <v>7</v>
      </c>
      <c r="D102" s="69">
        <v>9</v>
      </c>
      <c r="E102" s="69" t="s">
        <v>14</v>
      </c>
      <c r="F102" s="69">
        <v>3</v>
      </c>
      <c r="G102" s="69">
        <v>3</v>
      </c>
      <c r="H102" s="69">
        <v>3</v>
      </c>
      <c r="I102" s="69">
        <v>4</v>
      </c>
      <c r="J102" s="69">
        <v>3</v>
      </c>
      <c r="K102" s="69">
        <v>3</v>
      </c>
      <c r="L102" s="69">
        <v>3</v>
      </c>
      <c r="M102" s="69">
        <v>7</v>
      </c>
      <c r="N102" s="68"/>
      <c r="O102" s="68"/>
      <c r="P102" s="18">
        <f t="shared" si="7"/>
        <v>48</v>
      </c>
      <c r="Q102" s="64">
        <v>2</v>
      </c>
      <c r="R102" s="70"/>
      <c r="S102" s="70">
        <v>2</v>
      </c>
      <c r="T102" s="70">
        <v>2</v>
      </c>
      <c r="U102" s="70"/>
      <c r="V102" s="70">
        <v>2</v>
      </c>
      <c r="W102" s="70">
        <v>2</v>
      </c>
      <c r="X102" s="70"/>
      <c r="Y102" s="70"/>
      <c r="Z102" s="1">
        <f t="shared" si="9"/>
        <v>10</v>
      </c>
      <c r="AA102" s="54">
        <f t="shared" si="8"/>
        <v>58</v>
      </c>
      <c r="AB102" s="2"/>
      <c r="AC102" s="35"/>
      <c r="AD102" s="35"/>
      <c r="AE102" s="35"/>
      <c r="AF102" s="35"/>
      <c r="AG102" s="35"/>
      <c r="AH102" s="35"/>
    </row>
    <row r="103" spans="1:62">
      <c r="A103" s="35" t="s">
        <v>146</v>
      </c>
      <c r="B103" s="65" t="s">
        <v>14</v>
      </c>
      <c r="C103" s="65" t="s">
        <v>14</v>
      </c>
      <c r="D103" s="69" t="s">
        <v>14</v>
      </c>
      <c r="E103" s="69" t="s">
        <v>14</v>
      </c>
      <c r="F103" s="69" t="s">
        <v>14</v>
      </c>
      <c r="G103" s="69" t="s">
        <v>14</v>
      </c>
      <c r="H103" s="69" t="s">
        <v>14</v>
      </c>
      <c r="I103" s="69" t="s">
        <v>14</v>
      </c>
      <c r="J103" s="69" t="s">
        <v>14</v>
      </c>
      <c r="K103" s="69" t="s">
        <v>14</v>
      </c>
      <c r="L103" s="69" t="s">
        <v>14</v>
      </c>
      <c r="M103" s="69" t="s">
        <v>14</v>
      </c>
      <c r="N103" s="68"/>
      <c r="O103" s="68"/>
      <c r="P103" s="18">
        <f t="shared" si="7"/>
        <v>0</v>
      </c>
      <c r="Q103" s="64"/>
      <c r="R103" s="70"/>
      <c r="S103" s="70"/>
      <c r="T103" s="70"/>
      <c r="U103" s="70"/>
      <c r="V103" s="70"/>
      <c r="W103" s="70"/>
      <c r="X103" s="70"/>
      <c r="Y103" s="70"/>
      <c r="Z103" s="1">
        <f t="shared" si="9"/>
        <v>0</v>
      </c>
      <c r="AA103" s="54">
        <f t="shared" si="8"/>
        <v>0</v>
      </c>
      <c r="AB103" s="2"/>
      <c r="AC103" s="35"/>
      <c r="AD103" s="35"/>
      <c r="AE103" s="35"/>
      <c r="AF103" s="35"/>
      <c r="AG103" s="35"/>
      <c r="AH103" s="35"/>
    </row>
    <row r="104" spans="1:62">
      <c r="A104" s="35" t="s">
        <v>147</v>
      </c>
      <c r="B104" s="65">
        <v>3</v>
      </c>
      <c r="C104" s="65">
        <v>3</v>
      </c>
      <c r="D104" s="69">
        <v>5</v>
      </c>
      <c r="E104" s="69">
        <v>3</v>
      </c>
      <c r="F104" s="69">
        <v>4</v>
      </c>
      <c r="G104" s="69">
        <v>3</v>
      </c>
      <c r="H104" s="69" t="s">
        <v>14</v>
      </c>
      <c r="I104" s="69" t="s">
        <v>14</v>
      </c>
      <c r="J104" s="69" t="s">
        <v>14</v>
      </c>
      <c r="K104" s="69" t="s">
        <v>14</v>
      </c>
      <c r="L104" s="69" t="s">
        <v>14</v>
      </c>
      <c r="M104" s="69">
        <v>3</v>
      </c>
      <c r="N104" s="68"/>
      <c r="O104" s="68"/>
      <c r="P104" s="18">
        <f t="shared" ref="P104:P135" si="10">SUM(B104:O104)</f>
        <v>24</v>
      </c>
      <c r="Q104" s="64">
        <v>2</v>
      </c>
      <c r="R104" s="70"/>
      <c r="S104" s="70">
        <v>2</v>
      </c>
      <c r="T104" s="70"/>
      <c r="U104" s="70">
        <v>2</v>
      </c>
      <c r="V104" s="70">
        <v>2</v>
      </c>
      <c r="W104" s="70">
        <v>2</v>
      </c>
      <c r="X104" s="70"/>
      <c r="Y104" s="70">
        <v>2</v>
      </c>
      <c r="Z104" s="1">
        <f t="shared" si="9"/>
        <v>12</v>
      </c>
      <c r="AA104" s="54">
        <f t="shared" si="8"/>
        <v>36</v>
      </c>
      <c r="AB104" s="2"/>
      <c r="AC104" s="31" t="s">
        <v>50</v>
      </c>
      <c r="AD104" s="51"/>
      <c r="AE104" s="51"/>
      <c r="AF104" s="51"/>
      <c r="AG104" s="35"/>
      <c r="AH104" s="35"/>
    </row>
    <row r="105" spans="1:62">
      <c r="A105" s="35" t="s">
        <v>148</v>
      </c>
      <c r="B105" s="65">
        <v>3</v>
      </c>
      <c r="C105" s="65">
        <v>4</v>
      </c>
      <c r="D105" s="69">
        <v>3</v>
      </c>
      <c r="E105" s="69">
        <v>5</v>
      </c>
      <c r="F105" s="69">
        <v>9</v>
      </c>
      <c r="G105" s="69" t="s">
        <v>14</v>
      </c>
      <c r="H105" s="69">
        <v>3</v>
      </c>
      <c r="I105" s="69" t="s">
        <v>14</v>
      </c>
      <c r="J105" s="69" t="s">
        <v>14</v>
      </c>
      <c r="K105" s="69" t="s">
        <v>14</v>
      </c>
      <c r="L105" s="69" t="s">
        <v>14</v>
      </c>
      <c r="M105" s="69">
        <v>3</v>
      </c>
      <c r="N105" s="68"/>
      <c r="O105" s="68"/>
      <c r="P105" s="18">
        <f t="shared" si="10"/>
        <v>30</v>
      </c>
      <c r="Q105" s="64"/>
      <c r="R105" s="70"/>
      <c r="S105" s="70">
        <v>2</v>
      </c>
      <c r="T105" s="70"/>
      <c r="U105" s="70"/>
      <c r="V105" s="70"/>
      <c r="W105" s="70"/>
      <c r="X105" s="70"/>
      <c r="Y105" s="70"/>
      <c r="Z105" s="1">
        <f t="shared" si="9"/>
        <v>2</v>
      </c>
      <c r="AA105" s="54">
        <f t="shared" si="8"/>
        <v>32</v>
      </c>
      <c r="AB105" s="2"/>
      <c r="AC105" s="31" t="s">
        <v>52</v>
      </c>
      <c r="AD105" s="51"/>
      <c r="AE105" s="51"/>
      <c r="AF105" s="51"/>
      <c r="AG105" s="35"/>
      <c r="AH105" s="35"/>
    </row>
    <row r="106" spans="1:62">
      <c r="A106" s="35" t="s">
        <v>149</v>
      </c>
      <c r="B106" s="65">
        <v>3</v>
      </c>
      <c r="C106" s="65">
        <v>4</v>
      </c>
      <c r="D106" s="69">
        <v>3</v>
      </c>
      <c r="E106" s="69">
        <v>5</v>
      </c>
      <c r="F106" s="69">
        <v>4</v>
      </c>
      <c r="G106" s="69">
        <v>3</v>
      </c>
      <c r="H106" s="69">
        <v>3</v>
      </c>
      <c r="I106" s="69" t="s">
        <v>14</v>
      </c>
      <c r="J106" s="69">
        <v>3</v>
      </c>
      <c r="K106" s="69">
        <v>9</v>
      </c>
      <c r="L106" s="69">
        <v>3</v>
      </c>
      <c r="M106" s="69">
        <v>3</v>
      </c>
      <c r="N106" s="68"/>
      <c r="O106" s="68"/>
      <c r="P106" s="18">
        <f t="shared" si="10"/>
        <v>43</v>
      </c>
      <c r="Q106" s="64"/>
      <c r="R106" s="70">
        <v>2</v>
      </c>
      <c r="S106" s="70">
        <v>2</v>
      </c>
      <c r="T106" s="70">
        <v>2</v>
      </c>
      <c r="U106" s="70">
        <v>2</v>
      </c>
      <c r="V106" s="70"/>
      <c r="W106" s="70">
        <v>2</v>
      </c>
      <c r="X106" s="70"/>
      <c r="Y106" s="70"/>
      <c r="Z106" s="1">
        <f t="shared" si="9"/>
        <v>10</v>
      </c>
      <c r="AA106" s="54">
        <f t="shared" si="8"/>
        <v>53</v>
      </c>
      <c r="AB106" s="2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35"/>
    </row>
    <row r="107" spans="1:62">
      <c r="A107" s="35" t="s">
        <v>150</v>
      </c>
      <c r="B107" s="65">
        <v>10</v>
      </c>
      <c r="C107" s="65">
        <v>3</v>
      </c>
      <c r="D107" s="69" t="s">
        <v>14</v>
      </c>
      <c r="E107" s="69" t="s">
        <v>14</v>
      </c>
      <c r="F107" s="69" t="s">
        <v>14</v>
      </c>
      <c r="G107" s="69" t="s">
        <v>14</v>
      </c>
      <c r="H107" s="69" t="s">
        <v>14</v>
      </c>
      <c r="I107" s="69" t="s">
        <v>14</v>
      </c>
      <c r="J107" s="69" t="s">
        <v>14</v>
      </c>
      <c r="K107" s="69" t="s">
        <v>14</v>
      </c>
      <c r="L107" s="69" t="s">
        <v>14</v>
      </c>
      <c r="M107" s="69" t="s">
        <v>14</v>
      </c>
      <c r="N107" s="68"/>
      <c r="O107" s="68"/>
      <c r="P107" s="18">
        <f t="shared" si="10"/>
        <v>13</v>
      </c>
      <c r="Q107" s="64"/>
      <c r="R107" s="70">
        <v>2</v>
      </c>
      <c r="S107" s="70">
        <v>2</v>
      </c>
      <c r="T107" s="70"/>
      <c r="U107" s="70"/>
      <c r="V107" s="70"/>
      <c r="W107" s="70"/>
      <c r="X107" s="70"/>
      <c r="Y107" s="70"/>
      <c r="Z107" s="1">
        <f t="shared" si="9"/>
        <v>4</v>
      </c>
      <c r="AA107" s="54">
        <f t="shared" si="8"/>
        <v>17</v>
      </c>
      <c r="AB107" s="2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</row>
    <row r="108" spans="1:62" s="5" customFormat="1">
      <c r="A108" s="35" t="s">
        <v>151</v>
      </c>
      <c r="B108" s="65">
        <v>3</v>
      </c>
      <c r="C108" s="65">
        <v>3</v>
      </c>
      <c r="D108" s="69" t="s">
        <v>14</v>
      </c>
      <c r="E108" s="69" t="s">
        <v>14</v>
      </c>
      <c r="F108" s="69" t="s">
        <v>14</v>
      </c>
      <c r="G108" s="69">
        <v>11</v>
      </c>
      <c r="H108" s="69">
        <v>3</v>
      </c>
      <c r="I108" s="69" t="s">
        <v>14</v>
      </c>
      <c r="J108" s="69">
        <v>3</v>
      </c>
      <c r="K108" s="69" t="s">
        <v>14</v>
      </c>
      <c r="L108" s="69" t="s">
        <v>14</v>
      </c>
      <c r="M108" s="69">
        <v>3</v>
      </c>
      <c r="N108" s="68"/>
      <c r="O108" s="68"/>
      <c r="P108" s="18">
        <f t="shared" si="10"/>
        <v>26</v>
      </c>
      <c r="Q108" s="64"/>
      <c r="R108" s="70">
        <v>2</v>
      </c>
      <c r="S108" s="70">
        <v>2</v>
      </c>
      <c r="T108" s="70"/>
      <c r="U108" s="70"/>
      <c r="V108" s="70"/>
      <c r="W108" s="70">
        <v>2</v>
      </c>
      <c r="X108" s="70"/>
      <c r="Y108" s="70"/>
      <c r="Z108" s="1">
        <f t="shared" si="9"/>
        <v>6</v>
      </c>
      <c r="AA108" s="54">
        <f t="shared" si="8"/>
        <v>32</v>
      </c>
      <c r="AB108" s="2"/>
      <c r="AC108" s="35"/>
      <c r="AD108" s="35"/>
      <c r="AE108" s="35"/>
      <c r="AF108" s="35"/>
      <c r="AG108" s="35"/>
      <c r="AH108" s="35"/>
    </row>
    <row r="109" spans="1:62" s="5" customFormat="1">
      <c r="A109" s="35" t="s">
        <v>152</v>
      </c>
      <c r="B109" s="65">
        <v>3</v>
      </c>
      <c r="C109" s="65">
        <v>3</v>
      </c>
      <c r="D109" s="69">
        <v>3</v>
      </c>
      <c r="E109" s="69">
        <v>3</v>
      </c>
      <c r="F109" s="69">
        <v>3</v>
      </c>
      <c r="G109" s="69">
        <v>3</v>
      </c>
      <c r="H109" s="69">
        <v>3</v>
      </c>
      <c r="I109" s="69">
        <v>3</v>
      </c>
      <c r="J109" s="69">
        <v>3</v>
      </c>
      <c r="K109" s="69">
        <v>7</v>
      </c>
      <c r="L109" s="69" t="s">
        <v>14</v>
      </c>
      <c r="M109" s="69">
        <v>13</v>
      </c>
      <c r="N109" s="68"/>
      <c r="O109" s="68"/>
      <c r="P109" s="18">
        <f t="shared" si="10"/>
        <v>47</v>
      </c>
      <c r="Q109" s="64"/>
      <c r="R109" s="70"/>
      <c r="S109" s="70">
        <v>2</v>
      </c>
      <c r="T109" s="70"/>
      <c r="U109" s="70">
        <v>2</v>
      </c>
      <c r="V109" s="70">
        <v>2</v>
      </c>
      <c r="W109" s="70"/>
      <c r="X109" s="70"/>
      <c r="Y109" s="70"/>
      <c r="Z109" s="1">
        <f t="shared" si="9"/>
        <v>6</v>
      </c>
      <c r="AA109" s="54">
        <f t="shared" si="8"/>
        <v>53</v>
      </c>
      <c r="AB109" s="2"/>
      <c r="AC109" s="35"/>
      <c r="AD109" s="35"/>
      <c r="AE109" s="35"/>
      <c r="AF109" s="35"/>
      <c r="AG109" s="35"/>
      <c r="AH109" s="35"/>
    </row>
    <row r="110" spans="1:62" s="5" customFormat="1">
      <c r="A110" s="51" t="s">
        <v>153</v>
      </c>
      <c r="B110" s="65" t="s">
        <v>14</v>
      </c>
      <c r="C110" s="65" t="s">
        <v>14</v>
      </c>
      <c r="D110" s="69" t="s">
        <v>14</v>
      </c>
      <c r="E110" s="69" t="s">
        <v>14</v>
      </c>
      <c r="F110" s="69" t="s">
        <v>14</v>
      </c>
      <c r="G110" s="69" t="s">
        <v>14</v>
      </c>
      <c r="H110" s="69" t="s">
        <v>14</v>
      </c>
      <c r="I110" s="69" t="s">
        <v>14</v>
      </c>
      <c r="J110" s="69" t="s">
        <v>14</v>
      </c>
      <c r="K110" s="69" t="s">
        <v>14</v>
      </c>
      <c r="L110" s="69" t="s">
        <v>14</v>
      </c>
      <c r="M110" s="69" t="s">
        <v>14</v>
      </c>
      <c r="N110" s="68"/>
      <c r="O110" s="68"/>
      <c r="P110" s="18">
        <f t="shared" si="10"/>
        <v>0</v>
      </c>
      <c r="Q110" s="64" t="s">
        <v>14</v>
      </c>
      <c r="R110" s="70"/>
      <c r="S110" s="70"/>
      <c r="T110" s="70" t="s">
        <v>14</v>
      </c>
      <c r="U110" s="70"/>
      <c r="V110" s="70"/>
      <c r="W110" s="70"/>
      <c r="X110" s="70"/>
      <c r="Y110" s="70"/>
      <c r="Z110" s="1">
        <f t="shared" ref="Z110" si="11">IF(SUM(Q110:Y110)&gt;16,16,SUM(Q110:Y110))</f>
        <v>0</v>
      </c>
      <c r="AA110" s="54">
        <f t="shared" ref="AA110" si="12">P110+Z110</f>
        <v>0</v>
      </c>
      <c r="AB110" s="2"/>
      <c r="AC110" s="35"/>
      <c r="AD110" s="35"/>
      <c r="AE110" s="35"/>
      <c r="AF110" s="35"/>
      <c r="AG110" s="35"/>
      <c r="AH110" s="35"/>
    </row>
    <row r="111" spans="1:62" s="5" customFormat="1">
      <c r="A111" s="35" t="s">
        <v>154</v>
      </c>
      <c r="B111" s="65" t="s">
        <v>14</v>
      </c>
      <c r="C111" s="65">
        <v>3</v>
      </c>
      <c r="D111" s="69" t="s">
        <v>14</v>
      </c>
      <c r="E111" s="69">
        <v>11</v>
      </c>
      <c r="F111" s="69" t="s">
        <v>14</v>
      </c>
      <c r="G111" s="69" t="s">
        <v>14</v>
      </c>
      <c r="H111" s="69" t="s">
        <v>14</v>
      </c>
      <c r="I111" s="69" t="s">
        <v>14</v>
      </c>
      <c r="J111" s="69" t="s">
        <v>14</v>
      </c>
      <c r="K111" s="69" t="s">
        <v>14</v>
      </c>
      <c r="L111" s="69" t="s">
        <v>14</v>
      </c>
      <c r="M111" s="69" t="s">
        <v>14</v>
      </c>
      <c r="N111" s="68"/>
      <c r="O111" s="68"/>
      <c r="P111" s="18">
        <f t="shared" si="10"/>
        <v>14</v>
      </c>
      <c r="Q111" s="64"/>
      <c r="R111" s="70"/>
      <c r="S111" s="70"/>
      <c r="T111" s="70"/>
      <c r="U111" s="70"/>
      <c r="V111" s="70"/>
      <c r="W111" s="70"/>
      <c r="X111" s="70"/>
      <c r="Y111" s="70"/>
      <c r="Z111" s="1">
        <f t="shared" si="9"/>
        <v>0</v>
      </c>
      <c r="AA111" s="54">
        <f t="shared" si="8"/>
        <v>14</v>
      </c>
      <c r="AB111" s="2"/>
      <c r="AC111" s="35"/>
      <c r="AD111" s="35"/>
      <c r="AE111" s="35"/>
      <c r="AF111" s="35"/>
      <c r="AG111" s="35"/>
      <c r="AH111" s="35"/>
    </row>
    <row r="112" spans="1:62" s="5" customFormat="1">
      <c r="A112" s="35" t="s">
        <v>155</v>
      </c>
      <c r="B112" s="65">
        <v>3</v>
      </c>
      <c r="C112" s="65">
        <v>3</v>
      </c>
      <c r="D112" s="69">
        <v>3</v>
      </c>
      <c r="E112" s="69">
        <v>3</v>
      </c>
      <c r="F112" s="69">
        <v>4</v>
      </c>
      <c r="G112" s="69">
        <v>3</v>
      </c>
      <c r="H112" s="69">
        <v>13</v>
      </c>
      <c r="I112" s="69" t="s">
        <v>14</v>
      </c>
      <c r="J112" s="69">
        <v>19</v>
      </c>
      <c r="K112" s="69" t="s">
        <v>14</v>
      </c>
      <c r="L112" s="69">
        <v>3</v>
      </c>
      <c r="M112" s="69">
        <v>5</v>
      </c>
      <c r="N112" s="68"/>
      <c r="O112" s="68"/>
      <c r="P112" s="18">
        <f t="shared" si="10"/>
        <v>59</v>
      </c>
      <c r="Q112" s="64">
        <v>2</v>
      </c>
      <c r="R112" s="70">
        <v>2</v>
      </c>
      <c r="S112" s="70">
        <v>2</v>
      </c>
      <c r="T112" s="70">
        <v>2</v>
      </c>
      <c r="U112" s="70">
        <v>2</v>
      </c>
      <c r="V112" s="70">
        <v>2</v>
      </c>
      <c r="W112" s="70">
        <v>2</v>
      </c>
      <c r="X112" s="70"/>
      <c r="Y112" s="70"/>
      <c r="Z112" s="1">
        <f t="shared" si="9"/>
        <v>14</v>
      </c>
      <c r="AA112" s="54">
        <f t="shared" si="8"/>
        <v>73</v>
      </c>
      <c r="AB112" s="2"/>
      <c r="AC112" s="31" t="s">
        <v>50</v>
      </c>
      <c r="AD112" s="51"/>
      <c r="AE112" s="51"/>
      <c r="AF112" s="51"/>
      <c r="AG112" s="35"/>
      <c r="AH112" s="35"/>
    </row>
    <row r="113" spans="1:34" s="2" customFormat="1">
      <c r="A113" s="35" t="s">
        <v>156</v>
      </c>
      <c r="B113" s="65">
        <v>3</v>
      </c>
      <c r="C113" s="65"/>
      <c r="D113" s="69">
        <v>3</v>
      </c>
      <c r="E113" s="69">
        <v>3</v>
      </c>
      <c r="F113" s="69">
        <v>3</v>
      </c>
      <c r="G113" s="69">
        <v>3</v>
      </c>
      <c r="H113" s="69" t="s">
        <v>14</v>
      </c>
      <c r="I113" s="69">
        <v>3</v>
      </c>
      <c r="J113" s="69" t="s">
        <v>14</v>
      </c>
      <c r="K113" s="69" t="s">
        <v>14</v>
      </c>
      <c r="L113" s="69" t="s">
        <v>14</v>
      </c>
      <c r="M113" s="69" t="s">
        <v>14</v>
      </c>
      <c r="N113" s="68"/>
      <c r="O113" s="68"/>
      <c r="P113" s="18">
        <f t="shared" si="10"/>
        <v>18</v>
      </c>
      <c r="Q113" s="64">
        <v>2</v>
      </c>
      <c r="R113" s="70">
        <v>2</v>
      </c>
      <c r="S113" s="70"/>
      <c r="T113" s="70">
        <v>2</v>
      </c>
      <c r="U113" s="70">
        <v>2</v>
      </c>
      <c r="V113" s="70"/>
      <c r="W113" s="70"/>
      <c r="X113" s="70"/>
      <c r="Y113" s="70">
        <v>4</v>
      </c>
      <c r="Z113" s="1">
        <f t="shared" si="9"/>
        <v>12</v>
      </c>
      <c r="AA113" s="54">
        <f t="shared" si="8"/>
        <v>30</v>
      </c>
    </row>
    <row r="114" spans="1:34" s="5" customFormat="1">
      <c r="A114" s="35" t="s">
        <v>157</v>
      </c>
      <c r="B114" s="65">
        <v>3</v>
      </c>
      <c r="C114" s="65">
        <v>3</v>
      </c>
      <c r="D114" s="69">
        <v>3</v>
      </c>
      <c r="E114" s="69">
        <v>3</v>
      </c>
      <c r="F114" s="69">
        <v>3</v>
      </c>
      <c r="G114" s="69">
        <v>3</v>
      </c>
      <c r="H114" s="69" t="s">
        <v>14</v>
      </c>
      <c r="I114" s="69">
        <v>3</v>
      </c>
      <c r="J114" s="69">
        <v>3</v>
      </c>
      <c r="K114" s="69">
        <v>3</v>
      </c>
      <c r="L114" s="69">
        <v>3</v>
      </c>
      <c r="M114" s="69" t="s">
        <v>14</v>
      </c>
      <c r="N114" s="68"/>
      <c r="O114" s="68"/>
      <c r="P114" s="18">
        <f t="shared" si="10"/>
        <v>30</v>
      </c>
      <c r="Q114" s="64">
        <v>2</v>
      </c>
      <c r="R114" s="70">
        <v>2</v>
      </c>
      <c r="S114" s="70">
        <v>2</v>
      </c>
      <c r="T114" s="70">
        <v>2</v>
      </c>
      <c r="U114" s="70">
        <v>2</v>
      </c>
      <c r="V114" s="70">
        <v>2</v>
      </c>
      <c r="W114" s="70">
        <v>2</v>
      </c>
      <c r="X114" s="70"/>
      <c r="Y114" s="70">
        <v>2</v>
      </c>
      <c r="Z114" s="1">
        <f t="shared" si="9"/>
        <v>16</v>
      </c>
      <c r="AA114" s="54">
        <f t="shared" si="8"/>
        <v>46</v>
      </c>
      <c r="AB114" s="2"/>
      <c r="AC114" s="31" t="s">
        <v>52</v>
      </c>
      <c r="AD114" s="51"/>
      <c r="AE114" s="51"/>
      <c r="AF114" s="51"/>
      <c r="AG114" s="35"/>
      <c r="AH114" s="35"/>
    </row>
    <row r="115" spans="1:34" s="5" customFormat="1">
      <c r="A115" s="35" t="s">
        <v>158</v>
      </c>
      <c r="B115" s="65">
        <v>3</v>
      </c>
      <c r="C115" s="65">
        <v>3</v>
      </c>
      <c r="D115" s="69" t="s">
        <v>14</v>
      </c>
      <c r="E115" s="69">
        <v>3</v>
      </c>
      <c r="F115" s="69">
        <v>9</v>
      </c>
      <c r="G115" s="69" t="s">
        <v>14</v>
      </c>
      <c r="H115" s="69">
        <v>3</v>
      </c>
      <c r="I115" s="69">
        <v>4</v>
      </c>
      <c r="J115" s="69" t="s">
        <v>14</v>
      </c>
      <c r="K115" s="69">
        <v>5</v>
      </c>
      <c r="L115" s="69" t="s">
        <v>14</v>
      </c>
      <c r="M115" s="69">
        <v>5</v>
      </c>
      <c r="N115" s="68"/>
      <c r="O115" s="68"/>
      <c r="P115" s="18">
        <f t="shared" si="10"/>
        <v>35</v>
      </c>
      <c r="Q115" s="64"/>
      <c r="R115" s="70"/>
      <c r="S115" s="70"/>
      <c r="T115" s="70"/>
      <c r="U115" s="70"/>
      <c r="V115" s="70"/>
      <c r="W115" s="70">
        <v>2</v>
      </c>
      <c r="X115" s="70"/>
      <c r="Y115" s="70"/>
      <c r="Z115" s="1">
        <f t="shared" si="9"/>
        <v>2</v>
      </c>
      <c r="AA115" s="54">
        <f t="shared" si="8"/>
        <v>37</v>
      </c>
      <c r="AB115" s="2" t="s">
        <v>14</v>
      </c>
      <c r="AC115" s="35"/>
      <c r="AD115" s="35"/>
      <c r="AE115" s="35"/>
      <c r="AF115" s="35"/>
      <c r="AG115" s="35"/>
      <c r="AH115" s="35"/>
    </row>
    <row r="116" spans="1:34" s="5" customFormat="1">
      <c r="A116" s="35" t="s">
        <v>159</v>
      </c>
      <c r="B116" s="65">
        <v>3</v>
      </c>
      <c r="C116" s="65">
        <v>9</v>
      </c>
      <c r="D116" s="69" t="s">
        <v>14</v>
      </c>
      <c r="E116" s="69">
        <v>3</v>
      </c>
      <c r="F116" s="69">
        <v>3</v>
      </c>
      <c r="G116" s="69">
        <v>3</v>
      </c>
      <c r="H116" s="69">
        <v>3</v>
      </c>
      <c r="I116" s="69">
        <v>3</v>
      </c>
      <c r="J116" s="69">
        <v>15</v>
      </c>
      <c r="K116" s="69">
        <v>3</v>
      </c>
      <c r="L116" s="69">
        <v>3</v>
      </c>
      <c r="M116" s="69">
        <v>3</v>
      </c>
      <c r="N116" s="68"/>
      <c r="O116" s="68"/>
      <c r="P116" s="18">
        <f t="shared" si="10"/>
        <v>51</v>
      </c>
      <c r="Q116" s="64">
        <v>2</v>
      </c>
      <c r="R116" s="70"/>
      <c r="S116" s="70">
        <v>2</v>
      </c>
      <c r="T116" s="70">
        <v>2</v>
      </c>
      <c r="U116" s="70">
        <v>2</v>
      </c>
      <c r="V116" s="70"/>
      <c r="W116" s="70"/>
      <c r="X116" s="70"/>
      <c r="Y116" s="70"/>
      <c r="Z116" s="1">
        <f t="shared" si="9"/>
        <v>8</v>
      </c>
      <c r="AA116" s="54">
        <f t="shared" si="8"/>
        <v>59</v>
      </c>
      <c r="AB116" s="2" t="s">
        <v>14</v>
      </c>
      <c r="AC116" s="35"/>
      <c r="AD116" s="35"/>
      <c r="AE116" s="35"/>
      <c r="AF116" s="35"/>
      <c r="AG116" s="35"/>
      <c r="AH116" s="35"/>
    </row>
    <row r="117" spans="1:34">
      <c r="A117" s="35" t="s">
        <v>160</v>
      </c>
      <c r="B117" s="65">
        <v>5</v>
      </c>
      <c r="C117" s="65">
        <v>3</v>
      </c>
      <c r="D117" s="69" t="s">
        <v>14</v>
      </c>
      <c r="E117" s="69">
        <v>3</v>
      </c>
      <c r="F117" s="69" t="s">
        <v>14</v>
      </c>
      <c r="G117" s="69">
        <v>3</v>
      </c>
      <c r="H117" s="69" t="s">
        <v>14</v>
      </c>
      <c r="I117" s="69">
        <v>3</v>
      </c>
      <c r="J117" s="69">
        <v>7</v>
      </c>
      <c r="K117" s="69">
        <v>3</v>
      </c>
      <c r="L117" s="69">
        <v>5</v>
      </c>
      <c r="M117" s="69" t="s">
        <v>14</v>
      </c>
      <c r="N117" s="68"/>
      <c r="O117" s="68"/>
      <c r="P117" s="18">
        <f t="shared" si="10"/>
        <v>32</v>
      </c>
      <c r="Q117" s="64">
        <v>2</v>
      </c>
      <c r="R117" s="70"/>
      <c r="S117" s="70"/>
      <c r="T117" s="70"/>
      <c r="U117" s="70"/>
      <c r="V117" s="70">
        <v>2</v>
      </c>
      <c r="W117" s="70"/>
      <c r="X117" s="70"/>
      <c r="Y117" s="70"/>
      <c r="Z117" s="1">
        <f t="shared" si="9"/>
        <v>4</v>
      </c>
      <c r="AA117" s="54">
        <f t="shared" si="8"/>
        <v>36</v>
      </c>
      <c r="AB117" s="2"/>
      <c r="AC117" s="35"/>
      <c r="AD117" s="35"/>
      <c r="AE117" s="35"/>
      <c r="AF117" s="35"/>
      <c r="AG117" s="35"/>
      <c r="AH117" s="35"/>
    </row>
    <row r="118" spans="1:34">
      <c r="A118" s="35" t="s">
        <v>161</v>
      </c>
      <c r="B118" s="65">
        <v>3</v>
      </c>
      <c r="C118" s="65">
        <v>3</v>
      </c>
      <c r="D118" s="69" t="s">
        <v>14</v>
      </c>
      <c r="E118" s="69">
        <v>3</v>
      </c>
      <c r="F118" s="69">
        <v>3</v>
      </c>
      <c r="G118" s="69">
        <v>3</v>
      </c>
      <c r="H118" s="69">
        <v>3</v>
      </c>
      <c r="I118" s="69">
        <v>3</v>
      </c>
      <c r="J118" s="69">
        <v>3</v>
      </c>
      <c r="K118" s="69" t="s">
        <v>14</v>
      </c>
      <c r="L118" s="69" t="s">
        <v>14</v>
      </c>
      <c r="M118" s="69" t="s">
        <v>14</v>
      </c>
      <c r="N118" s="68"/>
      <c r="O118" s="68"/>
      <c r="P118" s="18">
        <f t="shared" si="10"/>
        <v>24</v>
      </c>
      <c r="Q118" s="64">
        <v>2</v>
      </c>
      <c r="R118" s="70">
        <v>2</v>
      </c>
      <c r="S118" s="70">
        <v>2</v>
      </c>
      <c r="T118" s="70">
        <v>2</v>
      </c>
      <c r="U118" s="70"/>
      <c r="V118" s="70">
        <v>2</v>
      </c>
      <c r="W118" s="70"/>
      <c r="X118" s="70"/>
      <c r="Y118" s="70"/>
      <c r="Z118" s="1">
        <f t="shared" si="9"/>
        <v>10</v>
      </c>
      <c r="AA118" s="54">
        <f t="shared" si="8"/>
        <v>34</v>
      </c>
      <c r="AB118" s="2"/>
      <c r="AC118" s="35"/>
      <c r="AD118" s="35"/>
      <c r="AE118" s="35"/>
      <c r="AF118" s="35"/>
      <c r="AG118" s="35"/>
      <c r="AH118" s="35"/>
    </row>
    <row r="119" spans="1:34">
      <c r="A119" s="35" t="s">
        <v>162</v>
      </c>
      <c r="B119" s="65" t="s">
        <v>14</v>
      </c>
      <c r="C119" s="65" t="s">
        <v>14</v>
      </c>
      <c r="D119" s="69">
        <v>3</v>
      </c>
      <c r="E119" s="69" t="s">
        <v>14</v>
      </c>
      <c r="F119" s="69" t="s">
        <v>14</v>
      </c>
      <c r="G119" s="69">
        <v>3</v>
      </c>
      <c r="H119" s="69" t="s">
        <v>14</v>
      </c>
      <c r="I119" s="69" t="s">
        <v>14</v>
      </c>
      <c r="J119" s="69" t="s">
        <v>14</v>
      </c>
      <c r="K119" s="69" t="s">
        <v>14</v>
      </c>
      <c r="L119" s="69" t="s">
        <v>14</v>
      </c>
      <c r="M119" s="69" t="s">
        <v>14</v>
      </c>
      <c r="N119" s="68"/>
      <c r="O119" s="68"/>
      <c r="P119" s="18">
        <f t="shared" si="10"/>
        <v>6</v>
      </c>
      <c r="Q119" s="64"/>
      <c r="R119" s="70"/>
      <c r="S119" s="70"/>
      <c r="T119" s="70"/>
      <c r="U119" s="70">
        <v>2</v>
      </c>
      <c r="V119" s="70">
        <v>2</v>
      </c>
      <c r="W119" s="70"/>
      <c r="X119" s="70"/>
      <c r="Y119" s="70"/>
      <c r="Z119" s="1">
        <f t="shared" si="9"/>
        <v>4</v>
      </c>
      <c r="AA119" s="54">
        <f t="shared" si="8"/>
        <v>10</v>
      </c>
      <c r="AB119" s="2"/>
      <c r="AC119" s="35"/>
      <c r="AD119" s="35"/>
      <c r="AE119" s="35"/>
      <c r="AF119" s="35"/>
      <c r="AG119" s="35"/>
      <c r="AH119" s="35"/>
    </row>
    <row r="120" spans="1:34">
      <c r="A120" s="35" t="s">
        <v>163</v>
      </c>
      <c r="B120" s="65" t="s">
        <v>14</v>
      </c>
      <c r="C120" s="65">
        <v>9</v>
      </c>
      <c r="D120" s="69" t="s">
        <v>14</v>
      </c>
      <c r="E120" s="69">
        <v>3</v>
      </c>
      <c r="F120" s="69" t="s">
        <v>14</v>
      </c>
      <c r="G120" s="69">
        <v>7</v>
      </c>
      <c r="H120" s="69">
        <v>3</v>
      </c>
      <c r="I120" s="69">
        <v>3</v>
      </c>
      <c r="J120" s="69" t="s">
        <v>14</v>
      </c>
      <c r="K120" s="69">
        <v>7</v>
      </c>
      <c r="L120" s="69" t="s">
        <v>14</v>
      </c>
      <c r="M120" s="69" t="s">
        <v>14</v>
      </c>
      <c r="N120" s="68"/>
      <c r="O120" s="68"/>
      <c r="P120" s="18">
        <f t="shared" si="10"/>
        <v>32</v>
      </c>
      <c r="Q120" s="64">
        <v>2</v>
      </c>
      <c r="R120" s="70"/>
      <c r="S120" s="70">
        <v>2</v>
      </c>
      <c r="T120" s="70"/>
      <c r="U120" s="70"/>
      <c r="V120" s="70"/>
      <c r="W120" s="70"/>
      <c r="X120" s="70"/>
      <c r="Y120" s="70"/>
      <c r="Z120" s="1">
        <f t="shared" si="9"/>
        <v>4</v>
      </c>
      <c r="AA120" s="54">
        <f t="shared" si="8"/>
        <v>36</v>
      </c>
      <c r="AB120" s="2"/>
      <c r="AC120" s="35"/>
      <c r="AD120" s="35"/>
      <c r="AE120" s="35"/>
      <c r="AF120" s="35"/>
      <c r="AG120" s="35"/>
      <c r="AH120" s="35"/>
    </row>
    <row r="121" spans="1:34">
      <c r="A121" s="35" t="s">
        <v>164</v>
      </c>
      <c r="B121" s="65">
        <v>3</v>
      </c>
      <c r="C121" s="65" t="s">
        <v>14</v>
      </c>
      <c r="D121" s="69">
        <v>3</v>
      </c>
      <c r="E121" s="69">
        <v>3</v>
      </c>
      <c r="F121" s="69">
        <v>3</v>
      </c>
      <c r="G121" s="69">
        <v>3</v>
      </c>
      <c r="H121" s="69">
        <v>5</v>
      </c>
      <c r="I121" s="69">
        <v>3</v>
      </c>
      <c r="J121" s="69">
        <v>3</v>
      </c>
      <c r="K121" s="69">
        <v>3</v>
      </c>
      <c r="L121" s="69">
        <v>11</v>
      </c>
      <c r="M121" s="69">
        <v>3</v>
      </c>
      <c r="N121" s="68"/>
      <c r="O121" s="68"/>
      <c r="P121" s="18">
        <f t="shared" si="10"/>
        <v>43</v>
      </c>
      <c r="Q121" s="64">
        <v>2</v>
      </c>
      <c r="R121" s="70">
        <v>2</v>
      </c>
      <c r="S121" s="70">
        <v>2</v>
      </c>
      <c r="T121" s="70">
        <v>2</v>
      </c>
      <c r="U121" s="70">
        <v>2</v>
      </c>
      <c r="V121" s="70">
        <v>2</v>
      </c>
      <c r="W121" s="70"/>
      <c r="X121" s="70"/>
      <c r="Y121" s="70"/>
      <c r="Z121" s="1">
        <f t="shared" si="9"/>
        <v>12</v>
      </c>
      <c r="AA121" s="54">
        <f t="shared" si="8"/>
        <v>55</v>
      </c>
      <c r="AB121" s="2"/>
      <c r="AC121" s="5" t="s">
        <v>50</v>
      </c>
      <c r="AD121" s="35"/>
      <c r="AE121" s="35"/>
      <c r="AF121" s="35"/>
      <c r="AG121" s="35"/>
      <c r="AH121" s="35"/>
    </row>
    <row r="122" spans="1:34">
      <c r="A122" s="35" t="s">
        <v>165</v>
      </c>
      <c r="B122" s="65">
        <v>3</v>
      </c>
      <c r="C122" s="65">
        <v>13</v>
      </c>
      <c r="D122" s="69">
        <v>3</v>
      </c>
      <c r="E122" s="69">
        <v>3</v>
      </c>
      <c r="F122" s="69">
        <v>13</v>
      </c>
      <c r="G122" s="69">
        <v>13</v>
      </c>
      <c r="H122" s="69">
        <v>3</v>
      </c>
      <c r="I122" s="69" t="s">
        <v>14</v>
      </c>
      <c r="J122" s="69">
        <v>3</v>
      </c>
      <c r="K122" s="69">
        <v>12</v>
      </c>
      <c r="L122" s="69">
        <v>3</v>
      </c>
      <c r="M122" s="69" t="s">
        <v>14</v>
      </c>
      <c r="N122" s="68"/>
      <c r="O122" s="68"/>
      <c r="P122" s="18">
        <f t="shared" si="10"/>
        <v>69</v>
      </c>
      <c r="Q122" s="64">
        <v>2</v>
      </c>
      <c r="R122" s="70"/>
      <c r="S122" s="70">
        <v>2</v>
      </c>
      <c r="T122" s="70">
        <v>2</v>
      </c>
      <c r="U122" s="70">
        <v>2</v>
      </c>
      <c r="V122" s="70"/>
      <c r="W122" s="70">
        <v>2</v>
      </c>
      <c r="X122" s="70"/>
      <c r="Y122" s="70"/>
      <c r="Z122" s="1">
        <f t="shared" si="9"/>
        <v>10</v>
      </c>
      <c r="AA122" s="54">
        <f t="shared" si="8"/>
        <v>79</v>
      </c>
      <c r="AB122" s="2"/>
      <c r="AC122" s="31" t="s">
        <v>52</v>
      </c>
      <c r="AD122" s="51"/>
      <c r="AE122" s="51"/>
      <c r="AF122" s="51"/>
      <c r="AG122" s="35"/>
      <c r="AH122" s="35"/>
    </row>
    <row r="123" spans="1:34">
      <c r="A123" s="35" t="s">
        <v>166</v>
      </c>
      <c r="B123" s="65" t="s">
        <v>14</v>
      </c>
      <c r="C123" s="65" t="s">
        <v>14</v>
      </c>
      <c r="D123" s="69">
        <v>3</v>
      </c>
      <c r="E123" s="69">
        <v>3</v>
      </c>
      <c r="F123" s="69" t="s">
        <v>14</v>
      </c>
      <c r="G123" s="69" t="s">
        <v>14</v>
      </c>
      <c r="H123" s="69">
        <v>11</v>
      </c>
      <c r="I123" s="69" t="s">
        <v>14</v>
      </c>
      <c r="J123" s="69" t="s">
        <v>14</v>
      </c>
      <c r="K123" s="69">
        <v>3</v>
      </c>
      <c r="L123" s="69" t="s">
        <v>14</v>
      </c>
      <c r="M123" s="69" t="s">
        <v>14</v>
      </c>
      <c r="N123" s="68"/>
      <c r="O123" s="68"/>
      <c r="P123" s="18">
        <f t="shared" si="10"/>
        <v>20</v>
      </c>
      <c r="Q123" s="64"/>
      <c r="R123" s="70"/>
      <c r="S123" s="70"/>
      <c r="T123" s="70">
        <v>2</v>
      </c>
      <c r="U123" s="70"/>
      <c r="V123" s="70"/>
      <c r="W123" s="70">
        <v>2</v>
      </c>
      <c r="X123" s="70"/>
      <c r="Y123" s="70"/>
      <c r="Z123" s="1">
        <f t="shared" si="9"/>
        <v>4</v>
      </c>
      <c r="AA123" s="54">
        <f t="shared" si="8"/>
        <v>24</v>
      </c>
      <c r="AB123" s="2"/>
      <c r="AC123" s="35"/>
      <c r="AD123" s="35"/>
      <c r="AE123" s="35"/>
      <c r="AF123" s="35"/>
      <c r="AG123" s="35"/>
      <c r="AH123" s="35"/>
    </row>
    <row r="124" spans="1:34">
      <c r="A124" s="35" t="s">
        <v>167</v>
      </c>
      <c r="B124" s="65" t="s">
        <v>14</v>
      </c>
      <c r="C124" s="65" t="s">
        <v>14</v>
      </c>
      <c r="D124" s="69" t="s">
        <v>14</v>
      </c>
      <c r="E124" s="69">
        <v>3</v>
      </c>
      <c r="F124" s="69" t="s">
        <v>14</v>
      </c>
      <c r="G124" s="69">
        <v>3</v>
      </c>
      <c r="H124" s="69">
        <v>3</v>
      </c>
      <c r="I124" s="69" t="s">
        <v>14</v>
      </c>
      <c r="J124" s="69">
        <v>3</v>
      </c>
      <c r="K124" s="69">
        <v>3</v>
      </c>
      <c r="L124" s="69" t="s">
        <v>14</v>
      </c>
      <c r="M124" s="69" t="s">
        <v>14</v>
      </c>
      <c r="N124" s="68"/>
      <c r="O124" s="68"/>
      <c r="P124" s="18">
        <f t="shared" si="10"/>
        <v>15</v>
      </c>
      <c r="Q124" s="64"/>
      <c r="R124" s="70"/>
      <c r="S124" s="70"/>
      <c r="T124" s="70"/>
      <c r="U124" s="70"/>
      <c r="V124" s="70"/>
      <c r="W124" s="70"/>
      <c r="X124" s="70"/>
      <c r="Y124" s="70"/>
      <c r="Z124" s="1">
        <f t="shared" si="9"/>
        <v>0</v>
      </c>
      <c r="AA124" s="54">
        <f t="shared" si="8"/>
        <v>15</v>
      </c>
      <c r="AB124" s="2"/>
      <c r="AC124" s="35"/>
      <c r="AD124" s="35"/>
      <c r="AE124" s="35"/>
      <c r="AF124" s="35"/>
      <c r="AG124" s="35"/>
      <c r="AH124" s="35"/>
    </row>
    <row r="125" spans="1:34">
      <c r="A125" s="35" t="s">
        <v>168</v>
      </c>
      <c r="B125" s="65">
        <v>3</v>
      </c>
      <c r="C125" s="65">
        <v>3</v>
      </c>
      <c r="D125" s="69">
        <v>3</v>
      </c>
      <c r="E125" s="69">
        <v>3</v>
      </c>
      <c r="F125" s="69">
        <v>3</v>
      </c>
      <c r="G125" s="69">
        <v>3</v>
      </c>
      <c r="H125" s="69">
        <v>3</v>
      </c>
      <c r="I125" s="69">
        <v>3</v>
      </c>
      <c r="J125" s="69">
        <v>11</v>
      </c>
      <c r="K125" s="69" t="s">
        <v>14</v>
      </c>
      <c r="L125" s="69">
        <v>3</v>
      </c>
      <c r="M125" s="69" t="s">
        <v>14</v>
      </c>
      <c r="N125" s="68">
        <v>5</v>
      </c>
      <c r="O125" s="68">
        <v>5</v>
      </c>
      <c r="P125" s="18">
        <f t="shared" si="10"/>
        <v>48</v>
      </c>
      <c r="Q125" s="64">
        <v>2</v>
      </c>
      <c r="R125" s="70">
        <v>2</v>
      </c>
      <c r="S125" s="70">
        <v>2</v>
      </c>
      <c r="T125" s="70"/>
      <c r="U125" s="70"/>
      <c r="V125" s="70">
        <v>2</v>
      </c>
      <c r="W125" s="70">
        <v>2</v>
      </c>
      <c r="X125" s="70"/>
      <c r="Y125" s="70"/>
      <c r="Z125" s="1">
        <f t="shared" si="9"/>
        <v>10</v>
      </c>
      <c r="AA125" s="54">
        <f t="shared" si="8"/>
        <v>58</v>
      </c>
      <c r="AB125" s="2"/>
      <c r="AC125" s="35"/>
      <c r="AD125" s="35"/>
      <c r="AE125" s="35"/>
      <c r="AF125" s="35"/>
      <c r="AG125" s="35"/>
      <c r="AH125" s="35"/>
    </row>
    <row r="126" spans="1:34">
      <c r="A126" s="35" t="s">
        <v>169</v>
      </c>
      <c r="B126" s="65">
        <v>5</v>
      </c>
      <c r="C126" s="65">
        <v>13</v>
      </c>
      <c r="D126" s="69">
        <v>12</v>
      </c>
      <c r="E126" s="69">
        <v>3</v>
      </c>
      <c r="F126" s="69" t="s">
        <v>14</v>
      </c>
      <c r="G126" s="69">
        <v>7</v>
      </c>
      <c r="H126" s="69">
        <v>3</v>
      </c>
      <c r="I126" s="69">
        <v>3</v>
      </c>
      <c r="J126" s="69">
        <v>3</v>
      </c>
      <c r="K126" s="69" t="s">
        <v>14</v>
      </c>
      <c r="L126" s="69">
        <v>3</v>
      </c>
      <c r="M126" s="69" t="s">
        <v>14</v>
      </c>
      <c r="N126" s="68"/>
      <c r="O126" s="68"/>
      <c r="P126" s="18">
        <f t="shared" si="10"/>
        <v>52</v>
      </c>
      <c r="Q126" s="64">
        <v>2</v>
      </c>
      <c r="R126" s="70"/>
      <c r="S126" s="70"/>
      <c r="T126" s="70"/>
      <c r="U126" s="70"/>
      <c r="V126" s="70">
        <v>2</v>
      </c>
      <c r="W126" s="70">
        <v>2</v>
      </c>
      <c r="X126" s="70"/>
      <c r="Y126" s="70"/>
      <c r="Z126" s="1">
        <f t="shared" si="9"/>
        <v>6</v>
      </c>
      <c r="AA126" s="54">
        <f t="shared" si="8"/>
        <v>58</v>
      </c>
      <c r="AB126" s="2"/>
      <c r="AC126" s="35"/>
      <c r="AD126" s="35"/>
      <c r="AE126" s="35"/>
      <c r="AF126" s="35"/>
      <c r="AG126" s="35"/>
      <c r="AH126" s="35"/>
    </row>
    <row r="127" spans="1:34">
      <c r="A127" s="35" t="s">
        <v>170</v>
      </c>
      <c r="B127" s="65">
        <v>3</v>
      </c>
      <c r="C127" s="65">
        <v>3</v>
      </c>
      <c r="D127" s="69">
        <v>3</v>
      </c>
      <c r="E127" s="69">
        <v>3</v>
      </c>
      <c r="F127" s="69" t="s">
        <v>14</v>
      </c>
      <c r="G127" s="69" t="s">
        <v>14</v>
      </c>
      <c r="H127" s="69" t="s">
        <v>14</v>
      </c>
      <c r="I127" s="69">
        <v>3</v>
      </c>
      <c r="J127" s="69">
        <v>3</v>
      </c>
      <c r="K127" s="69">
        <v>3</v>
      </c>
      <c r="L127" s="69">
        <v>3</v>
      </c>
      <c r="M127" s="69" t="s">
        <v>14</v>
      </c>
      <c r="N127" s="68"/>
      <c r="O127" s="68"/>
      <c r="P127" s="18">
        <f t="shared" si="10"/>
        <v>24</v>
      </c>
      <c r="Q127" s="64">
        <v>2</v>
      </c>
      <c r="R127" s="70">
        <v>2</v>
      </c>
      <c r="S127" s="70"/>
      <c r="T127" s="70"/>
      <c r="U127" s="70">
        <v>2</v>
      </c>
      <c r="V127" s="70">
        <v>2</v>
      </c>
      <c r="W127" s="70">
        <v>2</v>
      </c>
      <c r="X127" s="70"/>
      <c r="Y127" s="70">
        <v>2</v>
      </c>
      <c r="Z127" s="1">
        <f t="shared" si="9"/>
        <v>12</v>
      </c>
      <c r="AA127" s="54">
        <f t="shared" si="8"/>
        <v>36</v>
      </c>
      <c r="AB127" s="2" t="s">
        <v>14</v>
      </c>
      <c r="AC127" s="35"/>
      <c r="AD127" s="35"/>
      <c r="AE127" s="35"/>
      <c r="AF127" s="35"/>
      <c r="AG127" s="35"/>
      <c r="AH127" s="35"/>
    </row>
    <row r="128" spans="1:34">
      <c r="A128" s="35" t="s">
        <v>171</v>
      </c>
      <c r="B128" s="65" t="s">
        <v>14</v>
      </c>
      <c r="C128" s="65" t="s">
        <v>14</v>
      </c>
      <c r="D128" s="69">
        <v>6</v>
      </c>
      <c r="E128" s="69">
        <v>3</v>
      </c>
      <c r="F128" s="69" t="s">
        <v>14</v>
      </c>
      <c r="G128" s="69" t="s">
        <v>14</v>
      </c>
      <c r="H128" s="69">
        <v>3</v>
      </c>
      <c r="I128" s="69" t="s">
        <v>14</v>
      </c>
      <c r="J128" s="69">
        <v>3</v>
      </c>
      <c r="K128" s="69" t="s">
        <v>14</v>
      </c>
      <c r="L128" s="69" t="s">
        <v>14</v>
      </c>
      <c r="M128" s="69">
        <v>3</v>
      </c>
      <c r="N128" s="68"/>
      <c r="O128" s="68"/>
      <c r="P128" s="18">
        <f t="shared" si="10"/>
        <v>18</v>
      </c>
      <c r="Q128" s="64"/>
      <c r="R128" s="70"/>
      <c r="S128" s="70">
        <v>2</v>
      </c>
      <c r="T128" s="70"/>
      <c r="U128" s="70"/>
      <c r="V128" s="70"/>
      <c r="W128" s="70"/>
      <c r="X128" s="70"/>
      <c r="Y128" s="70"/>
      <c r="Z128" s="1">
        <f t="shared" si="9"/>
        <v>2</v>
      </c>
      <c r="AA128" s="54">
        <f t="shared" si="8"/>
        <v>20</v>
      </c>
      <c r="AB128" s="2"/>
      <c r="AC128" s="35"/>
      <c r="AD128" s="35"/>
      <c r="AE128" s="35"/>
      <c r="AF128" s="35"/>
      <c r="AG128" s="35"/>
      <c r="AH128" s="35"/>
    </row>
    <row r="129" spans="1:34">
      <c r="A129" s="35" t="s">
        <v>172</v>
      </c>
      <c r="B129" s="65" t="s">
        <v>14</v>
      </c>
      <c r="C129" s="65" t="s">
        <v>14</v>
      </c>
      <c r="D129" s="69">
        <v>3</v>
      </c>
      <c r="E129" s="69" t="s">
        <v>14</v>
      </c>
      <c r="F129" s="69" t="s">
        <v>14</v>
      </c>
      <c r="G129" s="69" t="s">
        <v>14</v>
      </c>
      <c r="H129" s="69">
        <v>3</v>
      </c>
      <c r="I129" s="69" t="s">
        <v>14</v>
      </c>
      <c r="J129" s="69">
        <v>3</v>
      </c>
      <c r="K129" s="69" t="s">
        <v>14</v>
      </c>
      <c r="L129" s="69" t="s">
        <v>14</v>
      </c>
      <c r="M129" s="69">
        <v>3</v>
      </c>
      <c r="N129" s="68"/>
      <c r="O129" s="68"/>
      <c r="P129" s="18">
        <f t="shared" si="10"/>
        <v>12</v>
      </c>
      <c r="Q129" s="64"/>
      <c r="R129" s="70"/>
      <c r="S129" s="70">
        <v>2</v>
      </c>
      <c r="T129" s="70"/>
      <c r="U129" s="70"/>
      <c r="V129" s="70"/>
      <c r="W129" s="70"/>
      <c r="X129" s="70"/>
      <c r="Y129" s="70"/>
      <c r="Z129" s="1">
        <f t="shared" si="9"/>
        <v>2</v>
      </c>
      <c r="AA129" s="54">
        <f t="shared" si="8"/>
        <v>14</v>
      </c>
      <c r="AB129" s="2" t="s">
        <v>14</v>
      </c>
      <c r="AC129" s="35"/>
      <c r="AD129" s="35"/>
      <c r="AE129" s="35"/>
      <c r="AF129" s="35"/>
      <c r="AG129" s="35"/>
      <c r="AH129" s="35"/>
    </row>
    <row r="130" spans="1:34" s="5" customFormat="1">
      <c r="A130" s="35" t="s">
        <v>173</v>
      </c>
      <c r="B130" s="65">
        <v>5</v>
      </c>
      <c r="C130" s="65">
        <v>3</v>
      </c>
      <c r="D130" s="69" t="s">
        <v>14</v>
      </c>
      <c r="E130" s="69">
        <v>13</v>
      </c>
      <c r="F130" s="69">
        <v>9</v>
      </c>
      <c r="G130" s="69">
        <v>3</v>
      </c>
      <c r="H130" s="69">
        <v>3</v>
      </c>
      <c r="I130" s="69">
        <v>13</v>
      </c>
      <c r="J130" s="69" t="s">
        <v>14</v>
      </c>
      <c r="K130" s="69">
        <v>3</v>
      </c>
      <c r="L130" s="69">
        <v>3</v>
      </c>
      <c r="M130" s="69">
        <v>5</v>
      </c>
      <c r="N130" s="68"/>
      <c r="O130" s="68"/>
      <c r="P130" s="18">
        <f t="shared" si="10"/>
        <v>60</v>
      </c>
      <c r="Q130" s="64"/>
      <c r="R130" s="70"/>
      <c r="S130" s="70"/>
      <c r="T130" s="70">
        <v>2</v>
      </c>
      <c r="U130" s="70"/>
      <c r="V130" s="70"/>
      <c r="W130" s="70">
        <v>2</v>
      </c>
      <c r="X130" s="70"/>
      <c r="Y130" s="70"/>
      <c r="Z130" s="1">
        <f t="shared" si="9"/>
        <v>4</v>
      </c>
      <c r="AA130" s="54">
        <f t="shared" si="8"/>
        <v>64</v>
      </c>
      <c r="AB130" s="2" t="s">
        <v>14</v>
      </c>
      <c r="AC130" s="31" t="s">
        <v>50</v>
      </c>
      <c r="AD130" s="51"/>
      <c r="AE130" s="51"/>
      <c r="AF130" s="51"/>
      <c r="AG130" s="35"/>
      <c r="AH130" s="35"/>
    </row>
    <row r="131" spans="1:34">
      <c r="A131" s="35" t="s">
        <v>174</v>
      </c>
      <c r="B131" s="65" t="s">
        <v>14</v>
      </c>
      <c r="C131" s="65" t="s">
        <v>14</v>
      </c>
      <c r="D131" s="69" t="s">
        <v>14</v>
      </c>
      <c r="E131" s="69" t="s">
        <v>14</v>
      </c>
      <c r="F131" s="69" t="s">
        <v>14</v>
      </c>
      <c r="G131" s="69">
        <v>6</v>
      </c>
      <c r="H131" s="69" t="s">
        <v>14</v>
      </c>
      <c r="I131" s="69" t="s">
        <v>14</v>
      </c>
      <c r="J131" s="69" t="s">
        <v>14</v>
      </c>
      <c r="K131" s="69">
        <v>3</v>
      </c>
      <c r="L131" s="69">
        <v>3</v>
      </c>
      <c r="M131" s="69" t="s">
        <v>14</v>
      </c>
      <c r="N131" s="68"/>
      <c r="O131" s="68"/>
      <c r="P131" s="18">
        <f t="shared" si="10"/>
        <v>12</v>
      </c>
      <c r="Q131" s="64"/>
      <c r="R131" s="70"/>
      <c r="S131" s="70"/>
      <c r="T131" s="70"/>
      <c r="U131" s="70"/>
      <c r="V131" s="70"/>
      <c r="W131" s="70">
        <v>2</v>
      </c>
      <c r="X131" s="70"/>
      <c r="Y131" s="70"/>
      <c r="Z131" s="1">
        <f t="shared" si="9"/>
        <v>2</v>
      </c>
      <c r="AA131" s="54">
        <f t="shared" si="8"/>
        <v>14</v>
      </c>
      <c r="AB131" s="2"/>
      <c r="AC131" s="31" t="s">
        <v>52</v>
      </c>
      <c r="AD131" s="51"/>
      <c r="AE131" s="51"/>
      <c r="AF131" s="51"/>
      <c r="AG131" s="35"/>
      <c r="AH131" s="35"/>
    </row>
    <row r="132" spans="1:34">
      <c r="A132" s="35" t="s">
        <v>175</v>
      </c>
      <c r="B132" s="65" t="s">
        <v>14</v>
      </c>
      <c r="C132" s="65">
        <v>3</v>
      </c>
      <c r="D132" s="69" t="s">
        <v>14</v>
      </c>
      <c r="E132" s="69">
        <v>3</v>
      </c>
      <c r="F132" s="69" t="s">
        <v>14</v>
      </c>
      <c r="G132" s="69" t="s">
        <v>14</v>
      </c>
      <c r="H132" s="69" t="s">
        <v>14</v>
      </c>
      <c r="I132" s="69" t="s">
        <v>14</v>
      </c>
      <c r="J132" s="69" t="s">
        <v>14</v>
      </c>
      <c r="K132" s="69" t="s">
        <v>14</v>
      </c>
      <c r="L132" s="69" t="s">
        <v>14</v>
      </c>
      <c r="M132" s="69">
        <v>3</v>
      </c>
      <c r="N132" s="68"/>
      <c r="O132" s="68"/>
      <c r="P132" s="18">
        <f t="shared" si="10"/>
        <v>9</v>
      </c>
      <c r="Q132" s="64"/>
      <c r="R132" s="70"/>
      <c r="S132" s="70"/>
      <c r="T132" s="70"/>
      <c r="U132" s="70"/>
      <c r="V132" s="70"/>
      <c r="W132" s="70"/>
      <c r="X132" s="70"/>
      <c r="Y132" s="70"/>
      <c r="Z132" s="1">
        <f t="shared" si="9"/>
        <v>0</v>
      </c>
      <c r="AA132" s="54">
        <f t="shared" si="8"/>
        <v>9</v>
      </c>
      <c r="AB132" s="2"/>
      <c r="AC132" s="35"/>
      <c r="AD132" s="35"/>
      <c r="AE132" s="35"/>
      <c r="AF132" s="35"/>
      <c r="AG132" s="35"/>
      <c r="AH132" s="35"/>
    </row>
    <row r="133" spans="1:34">
      <c r="A133" s="35" t="s">
        <v>176</v>
      </c>
      <c r="B133" s="65">
        <v>3</v>
      </c>
      <c r="C133" s="65">
        <v>4</v>
      </c>
      <c r="D133" s="69">
        <v>3</v>
      </c>
      <c r="E133" s="69">
        <v>3</v>
      </c>
      <c r="F133" s="69">
        <v>9</v>
      </c>
      <c r="G133" s="69">
        <v>3</v>
      </c>
      <c r="H133" s="69">
        <v>3</v>
      </c>
      <c r="I133" s="69" t="s">
        <v>14</v>
      </c>
      <c r="J133" s="69">
        <v>15</v>
      </c>
      <c r="K133" s="69">
        <v>3</v>
      </c>
      <c r="L133" s="69">
        <v>13</v>
      </c>
      <c r="M133" s="69">
        <v>3</v>
      </c>
      <c r="N133" s="68">
        <v>5</v>
      </c>
      <c r="O133" s="68"/>
      <c r="P133" s="18">
        <f t="shared" si="10"/>
        <v>67</v>
      </c>
      <c r="Q133" s="64">
        <v>2</v>
      </c>
      <c r="R133" s="70">
        <v>2</v>
      </c>
      <c r="S133" s="70">
        <v>2</v>
      </c>
      <c r="T133" s="70">
        <v>2</v>
      </c>
      <c r="U133" s="70">
        <v>2</v>
      </c>
      <c r="V133" s="70">
        <v>2</v>
      </c>
      <c r="W133" s="70">
        <v>2</v>
      </c>
      <c r="X133" s="70"/>
      <c r="Y133" s="70"/>
      <c r="Z133" s="1">
        <f t="shared" si="9"/>
        <v>14</v>
      </c>
      <c r="AA133" s="54">
        <f t="shared" si="8"/>
        <v>81</v>
      </c>
      <c r="AB133" s="2"/>
      <c r="AC133" s="35"/>
      <c r="AD133" s="35"/>
      <c r="AE133" s="35"/>
      <c r="AF133" s="35"/>
      <c r="AG133" s="35"/>
      <c r="AH133" s="35"/>
    </row>
    <row r="134" spans="1:34">
      <c r="A134" s="35" t="s">
        <v>177</v>
      </c>
      <c r="B134" s="65">
        <v>10</v>
      </c>
      <c r="C134" s="65">
        <v>3</v>
      </c>
      <c r="D134" s="69">
        <v>13</v>
      </c>
      <c r="E134" s="69">
        <v>3</v>
      </c>
      <c r="F134" s="69">
        <v>3</v>
      </c>
      <c r="G134" s="69">
        <v>13</v>
      </c>
      <c r="H134" s="69">
        <v>3</v>
      </c>
      <c r="I134" s="69">
        <v>11</v>
      </c>
      <c r="J134" s="69">
        <v>23</v>
      </c>
      <c r="K134" s="69" t="s">
        <v>14</v>
      </c>
      <c r="L134" s="69" t="s">
        <v>14</v>
      </c>
      <c r="M134" s="69">
        <v>3</v>
      </c>
      <c r="N134" s="68"/>
      <c r="O134" s="68"/>
      <c r="P134" s="18">
        <f t="shared" si="10"/>
        <v>85</v>
      </c>
      <c r="Q134" s="64"/>
      <c r="R134" s="70"/>
      <c r="S134" s="70"/>
      <c r="T134" s="70"/>
      <c r="U134" s="70"/>
      <c r="V134" s="70">
        <v>2</v>
      </c>
      <c r="W134" s="70"/>
      <c r="X134" s="70"/>
      <c r="Y134" s="70"/>
      <c r="Z134" s="1">
        <f t="shared" si="9"/>
        <v>2</v>
      </c>
      <c r="AA134" s="54">
        <f t="shared" si="8"/>
        <v>87</v>
      </c>
      <c r="AB134" s="2"/>
      <c r="AC134" s="35"/>
      <c r="AD134" s="35"/>
      <c r="AE134" s="35"/>
      <c r="AF134" s="35"/>
      <c r="AG134" s="35"/>
      <c r="AH134" s="35"/>
    </row>
    <row r="135" spans="1:34">
      <c r="A135" s="35" t="s">
        <v>178</v>
      </c>
      <c r="B135" s="65">
        <v>3</v>
      </c>
      <c r="C135" s="65" t="s">
        <v>14</v>
      </c>
      <c r="D135" s="69">
        <v>3</v>
      </c>
      <c r="E135" s="69" t="s">
        <v>14</v>
      </c>
      <c r="F135" s="69" t="s">
        <v>14</v>
      </c>
      <c r="G135" s="69">
        <v>3</v>
      </c>
      <c r="H135" s="69" t="s">
        <v>14</v>
      </c>
      <c r="I135" s="69">
        <v>3</v>
      </c>
      <c r="J135" s="69" t="s">
        <v>14</v>
      </c>
      <c r="K135" s="69">
        <v>3</v>
      </c>
      <c r="L135" s="69">
        <v>3</v>
      </c>
      <c r="M135" s="69" t="s">
        <v>14</v>
      </c>
      <c r="N135" s="68"/>
      <c r="O135" s="68"/>
      <c r="P135" s="18">
        <f t="shared" si="10"/>
        <v>18</v>
      </c>
      <c r="Q135" s="64"/>
      <c r="R135" s="70">
        <v>2</v>
      </c>
      <c r="S135" s="70">
        <v>2</v>
      </c>
      <c r="T135" s="70">
        <v>2</v>
      </c>
      <c r="U135" s="70">
        <v>2</v>
      </c>
      <c r="V135" s="70">
        <v>2</v>
      </c>
      <c r="W135" s="70">
        <v>2</v>
      </c>
      <c r="X135" s="70"/>
      <c r="Y135" s="70"/>
      <c r="Z135" s="1">
        <f t="shared" si="9"/>
        <v>12</v>
      </c>
      <c r="AA135" s="54">
        <f t="shared" si="8"/>
        <v>30</v>
      </c>
      <c r="AB135" s="2"/>
      <c r="AC135" s="35"/>
      <c r="AD135" s="35"/>
      <c r="AE135" s="35"/>
      <c r="AF135" s="35"/>
      <c r="AG135" s="35"/>
      <c r="AH135" s="35"/>
    </row>
    <row r="136" spans="1:34">
      <c r="A136" s="35" t="s">
        <v>179</v>
      </c>
      <c r="B136" s="65">
        <v>3</v>
      </c>
      <c r="C136" s="65">
        <v>3</v>
      </c>
      <c r="D136" s="69">
        <v>3</v>
      </c>
      <c r="E136" s="69">
        <v>3</v>
      </c>
      <c r="F136" s="69">
        <v>3</v>
      </c>
      <c r="G136" s="69">
        <v>3</v>
      </c>
      <c r="H136" s="69" t="s">
        <v>14</v>
      </c>
      <c r="I136" s="69" t="s">
        <v>14</v>
      </c>
      <c r="J136" s="69" t="s">
        <v>14</v>
      </c>
      <c r="K136" s="69">
        <v>12</v>
      </c>
      <c r="L136" s="69">
        <v>7</v>
      </c>
      <c r="M136" s="69">
        <v>3</v>
      </c>
      <c r="N136" s="68"/>
      <c r="O136" s="68"/>
      <c r="P136" s="18">
        <f t="shared" ref="P136:P150" si="13">SUM(B136:O136)</f>
        <v>40</v>
      </c>
      <c r="Q136" s="64">
        <v>2</v>
      </c>
      <c r="R136" s="70">
        <v>2</v>
      </c>
      <c r="S136" s="70">
        <v>2</v>
      </c>
      <c r="T136" s="70">
        <v>2</v>
      </c>
      <c r="U136" s="70"/>
      <c r="V136" s="70">
        <v>2</v>
      </c>
      <c r="W136" s="70">
        <v>2</v>
      </c>
      <c r="X136" s="70"/>
      <c r="Y136" s="70">
        <v>2</v>
      </c>
      <c r="Z136" s="1">
        <f t="shared" si="9"/>
        <v>14</v>
      </c>
      <c r="AA136" s="54">
        <f t="shared" si="8"/>
        <v>54</v>
      </c>
      <c r="AB136" s="2" t="s">
        <v>14</v>
      </c>
      <c r="AC136" s="35"/>
      <c r="AD136" s="35"/>
      <c r="AE136" s="35"/>
      <c r="AF136" s="35"/>
      <c r="AG136" s="35"/>
      <c r="AH136" s="35"/>
    </row>
    <row r="137" spans="1:34">
      <c r="A137" s="35" t="s">
        <v>180</v>
      </c>
      <c r="B137" s="65">
        <v>5</v>
      </c>
      <c r="C137" s="65">
        <v>3</v>
      </c>
      <c r="D137" s="69" t="s">
        <v>14</v>
      </c>
      <c r="E137" s="69">
        <v>7</v>
      </c>
      <c r="F137" s="69" t="s">
        <v>14</v>
      </c>
      <c r="G137" s="69" t="s">
        <v>14</v>
      </c>
      <c r="H137" s="69">
        <v>3</v>
      </c>
      <c r="I137" s="69" t="s">
        <v>14</v>
      </c>
      <c r="J137" s="69" t="s">
        <v>14</v>
      </c>
      <c r="K137" s="69">
        <v>3</v>
      </c>
      <c r="L137" s="69" t="s">
        <v>14</v>
      </c>
      <c r="M137" s="69" t="s">
        <v>14</v>
      </c>
      <c r="N137" s="68"/>
      <c r="O137" s="68"/>
      <c r="P137" s="18">
        <f t="shared" si="13"/>
        <v>21</v>
      </c>
      <c r="Q137" s="64">
        <v>2</v>
      </c>
      <c r="R137" s="70"/>
      <c r="S137" s="70">
        <v>2</v>
      </c>
      <c r="T137" s="70"/>
      <c r="U137" s="70">
        <v>2</v>
      </c>
      <c r="V137" s="70"/>
      <c r="W137" s="70"/>
      <c r="X137" s="70"/>
      <c r="Y137" s="70"/>
      <c r="Z137" s="1">
        <f t="shared" si="9"/>
        <v>6</v>
      </c>
      <c r="AA137" s="54">
        <f t="shared" ref="AA137:AA173" si="14">P137+Z137</f>
        <v>27</v>
      </c>
      <c r="AB137" s="2" t="s">
        <v>14</v>
      </c>
      <c r="AC137" s="35"/>
      <c r="AD137" s="35"/>
      <c r="AE137" s="35"/>
      <c r="AF137" s="35"/>
      <c r="AG137" s="35"/>
      <c r="AH137" s="35"/>
    </row>
    <row r="138" spans="1:34">
      <c r="A138" s="35" t="s">
        <v>181</v>
      </c>
      <c r="B138" s="65" t="s">
        <v>14</v>
      </c>
      <c r="C138" s="65">
        <v>7</v>
      </c>
      <c r="D138" s="69" t="s">
        <v>14</v>
      </c>
      <c r="E138" s="69">
        <v>7</v>
      </c>
      <c r="F138" s="69">
        <v>13</v>
      </c>
      <c r="G138" s="69">
        <v>3</v>
      </c>
      <c r="H138" s="69" t="s">
        <v>14</v>
      </c>
      <c r="I138" s="69">
        <v>4</v>
      </c>
      <c r="J138" s="69">
        <v>19</v>
      </c>
      <c r="K138" s="69" t="s">
        <v>14</v>
      </c>
      <c r="L138" s="69" t="s">
        <v>14</v>
      </c>
      <c r="M138" s="69">
        <v>3</v>
      </c>
      <c r="N138" s="68"/>
      <c r="O138" s="68"/>
      <c r="P138" s="18">
        <f t="shared" si="13"/>
        <v>56</v>
      </c>
      <c r="Q138" s="64"/>
      <c r="R138" s="70"/>
      <c r="S138" s="70"/>
      <c r="T138" s="70">
        <v>2</v>
      </c>
      <c r="U138" s="70"/>
      <c r="V138" s="70"/>
      <c r="W138" s="70"/>
      <c r="X138" s="70"/>
      <c r="Y138" s="70"/>
      <c r="Z138" s="1">
        <f t="shared" si="9"/>
        <v>2</v>
      </c>
      <c r="AA138" s="54">
        <f t="shared" si="14"/>
        <v>58</v>
      </c>
      <c r="AB138" s="2" t="s">
        <v>14</v>
      </c>
      <c r="AC138" s="31" t="s">
        <v>50</v>
      </c>
      <c r="AD138" s="51"/>
      <c r="AE138" s="51"/>
      <c r="AF138" s="51"/>
      <c r="AG138" s="35"/>
      <c r="AH138" s="35"/>
    </row>
    <row r="139" spans="1:34">
      <c r="A139" s="35" t="s">
        <v>182</v>
      </c>
      <c r="B139" s="65">
        <v>13</v>
      </c>
      <c r="C139" s="65">
        <v>9</v>
      </c>
      <c r="D139" s="69">
        <v>3</v>
      </c>
      <c r="E139" s="69">
        <v>3</v>
      </c>
      <c r="F139" s="69">
        <v>13</v>
      </c>
      <c r="G139" s="69">
        <v>11</v>
      </c>
      <c r="H139" s="69">
        <v>3</v>
      </c>
      <c r="I139" s="69">
        <v>4</v>
      </c>
      <c r="J139" s="69">
        <v>3</v>
      </c>
      <c r="K139" s="69">
        <v>7</v>
      </c>
      <c r="L139" s="69">
        <v>5</v>
      </c>
      <c r="M139" s="69">
        <v>5</v>
      </c>
      <c r="N139" s="68"/>
      <c r="O139" s="68"/>
      <c r="P139" s="18">
        <f t="shared" si="13"/>
        <v>79</v>
      </c>
      <c r="Q139" s="64">
        <v>2</v>
      </c>
      <c r="R139" s="70">
        <v>2</v>
      </c>
      <c r="S139" s="70">
        <v>2</v>
      </c>
      <c r="T139" s="70">
        <v>2</v>
      </c>
      <c r="U139" s="70">
        <v>2</v>
      </c>
      <c r="V139" s="70">
        <v>2</v>
      </c>
      <c r="W139" s="70"/>
      <c r="X139" s="70"/>
      <c r="Y139" s="70"/>
      <c r="Z139" s="1">
        <f t="shared" si="9"/>
        <v>12</v>
      </c>
      <c r="AA139" s="54">
        <f t="shared" si="14"/>
        <v>91</v>
      </c>
      <c r="AB139" s="2" t="s">
        <v>14</v>
      </c>
      <c r="AC139" s="31" t="s">
        <v>52</v>
      </c>
      <c r="AD139" s="51"/>
      <c r="AE139" s="51"/>
      <c r="AF139" s="51"/>
      <c r="AG139" s="35"/>
      <c r="AH139" s="35"/>
    </row>
    <row r="140" spans="1:34">
      <c r="A140" s="35" t="s">
        <v>183</v>
      </c>
      <c r="B140" s="65">
        <v>3</v>
      </c>
      <c r="C140" s="65">
        <v>3</v>
      </c>
      <c r="D140" s="69" t="s">
        <v>14</v>
      </c>
      <c r="E140" s="69" t="s">
        <v>14</v>
      </c>
      <c r="F140" s="69" t="s">
        <v>14</v>
      </c>
      <c r="G140" s="69" t="s">
        <v>14</v>
      </c>
      <c r="H140" s="69">
        <v>7</v>
      </c>
      <c r="I140" s="69">
        <v>13</v>
      </c>
      <c r="J140" s="69" t="s">
        <v>14</v>
      </c>
      <c r="K140" s="69">
        <v>3</v>
      </c>
      <c r="L140" s="69" t="s">
        <v>14</v>
      </c>
      <c r="M140" s="69">
        <v>11</v>
      </c>
      <c r="N140" s="68"/>
      <c r="O140" s="68"/>
      <c r="P140" s="18">
        <f t="shared" si="13"/>
        <v>40</v>
      </c>
      <c r="Q140" s="64"/>
      <c r="R140" s="70"/>
      <c r="S140" s="70"/>
      <c r="T140" s="70"/>
      <c r="U140" s="70"/>
      <c r="V140" s="70"/>
      <c r="W140" s="70"/>
      <c r="X140" s="70"/>
      <c r="Y140" s="70"/>
      <c r="Z140" s="1">
        <f t="shared" si="9"/>
        <v>0</v>
      </c>
      <c r="AA140" s="54">
        <f t="shared" si="14"/>
        <v>40</v>
      </c>
      <c r="AB140" s="2"/>
      <c r="AC140" s="35"/>
      <c r="AD140" s="35"/>
      <c r="AE140" s="35"/>
      <c r="AF140" s="35"/>
      <c r="AG140" s="35"/>
      <c r="AH140" s="35"/>
    </row>
    <row r="141" spans="1:34" s="5" customFormat="1">
      <c r="A141" s="35" t="s">
        <v>184</v>
      </c>
      <c r="B141" s="65">
        <v>3</v>
      </c>
      <c r="C141" s="65">
        <v>3</v>
      </c>
      <c r="D141" s="69">
        <v>13</v>
      </c>
      <c r="E141" s="69" t="s">
        <v>14</v>
      </c>
      <c r="F141" s="69">
        <v>3</v>
      </c>
      <c r="G141" s="69">
        <v>3</v>
      </c>
      <c r="H141" s="69" t="s">
        <v>14</v>
      </c>
      <c r="I141" s="69">
        <v>3</v>
      </c>
      <c r="J141" s="69">
        <v>3</v>
      </c>
      <c r="K141" s="69" t="s">
        <v>14</v>
      </c>
      <c r="L141" s="69">
        <v>11</v>
      </c>
      <c r="M141" s="69" t="s">
        <v>14</v>
      </c>
      <c r="N141" s="68"/>
      <c r="O141" s="68">
        <v>5</v>
      </c>
      <c r="P141" s="18">
        <f t="shared" si="13"/>
        <v>47</v>
      </c>
      <c r="Q141" s="64"/>
      <c r="R141" s="70"/>
      <c r="S141" s="70"/>
      <c r="T141" s="70">
        <v>2</v>
      </c>
      <c r="U141" s="70">
        <v>2</v>
      </c>
      <c r="V141" s="70"/>
      <c r="W141" s="70"/>
      <c r="X141" s="70"/>
      <c r="Y141" s="70">
        <v>2</v>
      </c>
      <c r="Z141" s="1">
        <f t="shared" si="9"/>
        <v>6</v>
      </c>
      <c r="AA141" s="54">
        <f t="shared" si="14"/>
        <v>53</v>
      </c>
      <c r="AB141" s="2"/>
      <c r="AC141" s="35"/>
      <c r="AD141" s="35"/>
      <c r="AE141" s="35"/>
      <c r="AF141" s="35"/>
      <c r="AG141" s="35"/>
      <c r="AH141" s="35"/>
    </row>
    <row r="142" spans="1:34" s="5" customFormat="1">
      <c r="A142" s="35" t="s">
        <v>185</v>
      </c>
      <c r="B142" s="65">
        <v>13</v>
      </c>
      <c r="C142" s="65">
        <v>3</v>
      </c>
      <c r="D142" s="69">
        <v>5</v>
      </c>
      <c r="E142" s="69">
        <v>3</v>
      </c>
      <c r="F142" s="69" t="s">
        <v>14</v>
      </c>
      <c r="G142" s="69">
        <v>7</v>
      </c>
      <c r="H142" s="69">
        <v>3</v>
      </c>
      <c r="I142" s="69">
        <v>4</v>
      </c>
      <c r="J142" s="69">
        <v>3</v>
      </c>
      <c r="K142" s="69">
        <v>3</v>
      </c>
      <c r="L142" s="69">
        <v>3</v>
      </c>
      <c r="M142" s="69">
        <v>9</v>
      </c>
      <c r="N142" s="68"/>
      <c r="O142" s="68"/>
      <c r="P142" s="18">
        <f t="shared" si="13"/>
        <v>56</v>
      </c>
      <c r="Q142" s="64"/>
      <c r="R142" s="70">
        <v>2</v>
      </c>
      <c r="S142" s="70">
        <v>2</v>
      </c>
      <c r="T142" s="70"/>
      <c r="U142" s="70">
        <v>2</v>
      </c>
      <c r="V142" s="70">
        <v>2</v>
      </c>
      <c r="W142" s="70">
        <v>2</v>
      </c>
      <c r="X142" s="70"/>
      <c r="Y142" s="70"/>
      <c r="Z142" s="1">
        <f t="shared" si="9"/>
        <v>10</v>
      </c>
      <c r="AA142" s="54">
        <f t="shared" si="14"/>
        <v>66</v>
      </c>
      <c r="AB142" s="2"/>
      <c r="AC142" s="35"/>
      <c r="AD142" s="35"/>
      <c r="AE142" s="35"/>
      <c r="AF142" s="35"/>
      <c r="AG142" s="35"/>
      <c r="AH142" s="35"/>
    </row>
    <row r="143" spans="1:34">
      <c r="A143" s="35" t="s">
        <v>186</v>
      </c>
      <c r="B143" s="65">
        <v>3</v>
      </c>
      <c r="C143" s="65">
        <v>3</v>
      </c>
      <c r="D143" s="69">
        <v>6</v>
      </c>
      <c r="E143" s="69">
        <v>3</v>
      </c>
      <c r="F143" s="69">
        <v>3</v>
      </c>
      <c r="G143" s="69">
        <v>11</v>
      </c>
      <c r="H143" s="69">
        <v>9</v>
      </c>
      <c r="I143" s="69">
        <v>4</v>
      </c>
      <c r="J143" s="69">
        <v>3</v>
      </c>
      <c r="K143" s="69">
        <v>3</v>
      </c>
      <c r="L143" s="69">
        <v>9</v>
      </c>
      <c r="M143" s="69">
        <v>3</v>
      </c>
      <c r="N143" s="68">
        <v>10</v>
      </c>
      <c r="O143" s="68"/>
      <c r="P143" s="18">
        <f t="shared" si="13"/>
        <v>70</v>
      </c>
      <c r="Q143" s="64">
        <v>2</v>
      </c>
      <c r="R143" s="70">
        <v>2</v>
      </c>
      <c r="S143" s="70"/>
      <c r="T143" s="70">
        <v>2</v>
      </c>
      <c r="U143" s="70"/>
      <c r="V143" s="70">
        <v>2</v>
      </c>
      <c r="W143" s="70"/>
      <c r="X143" s="70"/>
      <c r="Y143" s="70"/>
      <c r="Z143" s="1">
        <f t="shared" si="9"/>
        <v>8</v>
      </c>
      <c r="AA143" s="54">
        <f t="shared" si="14"/>
        <v>78</v>
      </c>
      <c r="AB143" s="2"/>
      <c r="AC143" s="35"/>
      <c r="AD143" s="35"/>
      <c r="AE143" s="35"/>
      <c r="AF143" s="35"/>
      <c r="AG143" s="35"/>
      <c r="AH143" s="35"/>
    </row>
    <row r="144" spans="1:34">
      <c r="A144" s="35" t="s">
        <v>187</v>
      </c>
      <c r="B144" s="65" t="s">
        <v>14</v>
      </c>
      <c r="C144" s="65" t="s">
        <v>14</v>
      </c>
      <c r="D144" s="69" t="s">
        <v>14</v>
      </c>
      <c r="E144" s="69">
        <v>3</v>
      </c>
      <c r="F144" s="69" t="s">
        <v>14</v>
      </c>
      <c r="G144" s="69" t="s">
        <v>14</v>
      </c>
      <c r="H144" s="69">
        <v>3</v>
      </c>
      <c r="I144" s="69" t="s">
        <v>14</v>
      </c>
      <c r="J144" s="69" t="s">
        <v>14</v>
      </c>
      <c r="K144" s="69" t="s">
        <v>14</v>
      </c>
      <c r="L144" s="69" t="s">
        <v>14</v>
      </c>
      <c r="M144" s="69">
        <v>3</v>
      </c>
      <c r="N144" s="68"/>
      <c r="O144" s="68"/>
      <c r="P144" s="18">
        <f t="shared" si="13"/>
        <v>9</v>
      </c>
      <c r="Q144" s="64"/>
      <c r="R144" s="70"/>
      <c r="S144" s="70"/>
      <c r="T144" s="70"/>
      <c r="U144" s="70"/>
      <c r="V144" s="70"/>
      <c r="W144" s="70"/>
      <c r="X144" s="70"/>
      <c r="Y144" s="70"/>
      <c r="Z144" s="1">
        <f t="shared" si="9"/>
        <v>0</v>
      </c>
      <c r="AA144" s="54">
        <f t="shared" si="14"/>
        <v>9</v>
      </c>
      <c r="AB144" s="2"/>
      <c r="AC144" s="35"/>
      <c r="AD144" s="35"/>
      <c r="AE144" s="35"/>
      <c r="AF144" s="35"/>
      <c r="AG144" s="35"/>
      <c r="AH144" s="35"/>
    </row>
    <row r="145" spans="1:39">
      <c r="A145" s="35" t="s">
        <v>188</v>
      </c>
      <c r="B145" s="65" t="s">
        <v>14</v>
      </c>
      <c r="C145" s="65" t="s">
        <v>14</v>
      </c>
      <c r="D145" s="69">
        <v>3</v>
      </c>
      <c r="E145" s="69" t="s">
        <v>14</v>
      </c>
      <c r="F145" s="69" t="s">
        <v>14</v>
      </c>
      <c r="G145" s="69">
        <v>3</v>
      </c>
      <c r="H145" s="69" t="s">
        <v>14</v>
      </c>
      <c r="I145" s="69" t="s">
        <v>14</v>
      </c>
      <c r="J145" s="69" t="s">
        <v>14</v>
      </c>
      <c r="K145" s="69" t="s">
        <v>14</v>
      </c>
      <c r="L145" s="69">
        <v>3</v>
      </c>
      <c r="M145" s="69" t="s">
        <v>14</v>
      </c>
      <c r="N145" s="68"/>
      <c r="O145" s="68"/>
      <c r="P145" s="18">
        <f t="shared" si="13"/>
        <v>9</v>
      </c>
      <c r="Q145" s="64">
        <v>2</v>
      </c>
      <c r="R145" s="70">
        <v>2</v>
      </c>
      <c r="S145" s="70">
        <v>2</v>
      </c>
      <c r="T145" s="70"/>
      <c r="U145" s="70"/>
      <c r="V145" s="70">
        <v>2</v>
      </c>
      <c r="W145" s="70">
        <v>2</v>
      </c>
      <c r="X145" s="70"/>
      <c r="Y145" s="70">
        <v>4</v>
      </c>
      <c r="Z145" s="1">
        <f t="shared" si="9"/>
        <v>14</v>
      </c>
      <c r="AA145" s="54">
        <f t="shared" si="14"/>
        <v>23</v>
      </c>
      <c r="AB145" s="2"/>
      <c r="AC145" s="35"/>
      <c r="AD145" s="35"/>
      <c r="AE145" s="35"/>
      <c r="AF145" s="35"/>
      <c r="AG145" s="35"/>
      <c r="AH145" s="35"/>
    </row>
    <row r="146" spans="1:39">
      <c r="A146" s="35" t="s">
        <v>189</v>
      </c>
      <c r="B146" s="65" t="s">
        <v>14</v>
      </c>
      <c r="C146" s="65" t="s">
        <v>14</v>
      </c>
      <c r="D146" s="69" t="s">
        <v>14</v>
      </c>
      <c r="E146" s="69">
        <v>3</v>
      </c>
      <c r="F146" s="69">
        <v>3</v>
      </c>
      <c r="G146" s="69" t="s">
        <v>14</v>
      </c>
      <c r="H146" s="69">
        <v>3</v>
      </c>
      <c r="I146" s="69" t="s">
        <v>14</v>
      </c>
      <c r="J146" s="69" t="s">
        <v>14</v>
      </c>
      <c r="K146" s="69" t="s">
        <v>14</v>
      </c>
      <c r="L146" s="69" t="s">
        <v>14</v>
      </c>
      <c r="M146" s="69" t="s">
        <v>14</v>
      </c>
      <c r="N146" s="68"/>
      <c r="O146" s="68"/>
      <c r="P146" s="18">
        <f t="shared" si="13"/>
        <v>9</v>
      </c>
      <c r="Q146" s="70"/>
      <c r="R146" s="70">
        <v>2</v>
      </c>
      <c r="S146" s="70">
        <v>2</v>
      </c>
      <c r="T146" s="70">
        <v>2</v>
      </c>
      <c r="U146" s="70">
        <v>2</v>
      </c>
      <c r="V146" s="70"/>
      <c r="W146" s="70"/>
      <c r="X146" s="70"/>
      <c r="Y146" s="70"/>
      <c r="Z146" s="1">
        <f t="shared" si="9"/>
        <v>8</v>
      </c>
      <c r="AA146" s="54">
        <f t="shared" si="14"/>
        <v>17</v>
      </c>
      <c r="AB146" s="2"/>
      <c r="AC146" s="35"/>
      <c r="AD146" s="35"/>
      <c r="AE146" s="35"/>
      <c r="AF146" s="35"/>
      <c r="AG146" s="35"/>
      <c r="AH146" s="35"/>
    </row>
    <row r="147" spans="1:39">
      <c r="A147" s="35" t="s">
        <v>190</v>
      </c>
      <c r="B147" s="65">
        <v>3</v>
      </c>
      <c r="C147" s="65">
        <v>3</v>
      </c>
      <c r="D147" s="69" t="s">
        <v>14</v>
      </c>
      <c r="E147" s="69">
        <v>11</v>
      </c>
      <c r="F147" s="69" t="s">
        <v>14</v>
      </c>
      <c r="G147" s="69">
        <v>3</v>
      </c>
      <c r="H147" s="69" t="s">
        <v>14</v>
      </c>
      <c r="I147" s="69">
        <v>11</v>
      </c>
      <c r="J147" s="69">
        <v>3</v>
      </c>
      <c r="K147" s="69" t="s">
        <v>14</v>
      </c>
      <c r="L147" s="69">
        <v>3</v>
      </c>
      <c r="M147" s="69">
        <v>9</v>
      </c>
      <c r="N147" s="68"/>
      <c r="O147" s="68"/>
      <c r="P147" s="18">
        <f t="shared" si="13"/>
        <v>46</v>
      </c>
      <c r="Q147" s="70"/>
      <c r="R147" s="70"/>
      <c r="S147" s="70"/>
      <c r="T147" s="70"/>
      <c r="U147" s="70"/>
      <c r="V147" s="70"/>
      <c r="W147" s="70"/>
      <c r="X147" s="70"/>
      <c r="Y147" s="70"/>
      <c r="Z147" s="1">
        <f t="shared" si="9"/>
        <v>0</v>
      </c>
      <c r="AA147" s="54">
        <f t="shared" si="14"/>
        <v>46</v>
      </c>
      <c r="AB147" s="2"/>
      <c r="AC147" s="31" t="s">
        <v>50</v>
      </c>
      <c r="AD147" s="51"/>
      <c r="AE147" s="51"/>
      <c r="AF147" s="51"/>
      <c r="AG147" s="35"/>
      <c r="AH147" s="35"/>
      <c r="AI147" s="35"/>
      <c r="AJ147" s="35"/>
      <c r="AK147" s="35"/>
      <c r="AL147" s="35"/>
      <c r="AM147" s="35"/>
    </row>
    <row r="148" spans="1:39">
      <c r="A148" s="35" t="s">
        <v>191</v>
      </c>
      <c r="B148" s="65" t="s">
        <v>14</v>
      </c>
      <c r="C148" s="65" t="s">
        <v>14</v>
      </c>
      <c r="D148" s="69" t="s">
        <v>14</v>
      </c>
      <c r="E148" s="69">
        <v>3</v>
      </c>
      <c r="F148" s="69" t="s">
        <v>14</v>
      </c>
      <c r="G148" s="69" t="s">
        <v>14</v>
      </c>
      <c r="H148" s="69">
        <v>3</v>
      </c>
      <c r="I148" s="69" t="s">
        <v>14</v>
      </c>
      <c r="J148" s="69" t="s">
        <v>14</v>
      </c>
      <c r="K148" s="69" t="s">
        <v>14</v>
      </c>
      <c r="L148" s="69" t="s">
        <v>14</v>
      </c>
      <c r="M148" s="69" t="s">
        <v>14</v>
      </c>
      <c r="N148" s="68"/>
      <c r="O148" s="68"/>
      <c r="P148" s="18">
        <f t="shared" si="13"/>
        <v>6</v>
      </c>
      <c r="Q148" s="70"/>
      <c r="R148" s="70"/>
      <c r="S148" s="70"/>
      <c r="T148" s="70"/>
      <c r="U148" s="70"/>
      <c r="V148" s="70"/>
      <c r="W148" s="70"/>
      <c r="X148" s="70"/>
      <c r="Y148" s="70"/>
      <c r="Z148" s="1">
        <f t="shared" si="9"/>
        <v>0</v>
      </c>
      <c r="AA148" s="54">
        <f t="shared" si="14"/>
        <v>6</v>
      </c>
      <c r="AB148" s="2"/>
      <c r="AC148" s="31" t="s">
        <v>52</v>
      </c>
      <c r="AD148" s="51"/>
      <c r="AE148" s="51"/>
      <c r="AF148" s="51"/>
      <c r="AG148" s="35"/>
      <c r="AH148" s="35"/>
    </row>
    <row r="149" spans="1:39">
      <c r="A149" s="35" t="s">
        <v>192</v>
      </c>
      <c r="B149" s="65">
        <v>3</v>
      </c>
      <c r="C149" s="65">
        <v>3</v>
      </c>
      <c r="D149" s="69">
        <v>3</v>
      </c>
      <c r="E149" s="69">
        <v>3</v>
      </c>
      <c r="F149" s="69">
        <v>3</v>
      </c>
      <c r="G149" s="69">
        <v>3</v>
      </c>
      <c r="H149" s="69">
        <v>3</v>
      </c>
      <c r="I149" s="69">
        <v>3</v>
      </c>
      <c r="J149" s="69">
        <v>23</v>
      </c>
      <c r="K149" s="69">
        <v>3</v>
      </c>
      <c r="L149" s="69">
        <v>3</v>
      </c>
      <c r="M149" s="69">
        <v>3</v>
      </c>
      <c r="N149" s="68"/>
      <c r="O149" s="68"/>
      <c r="P149" s="18">
        <f t="shared" si="13"/>
        <v>56</v>
      </c>
      <c r="Q149" s="70"/>
      <c r="R149" s="70">
        <v>2</v>
      </c>
      <c r="S149" s="70"/>
      <c r="T149" s="70">
        <v>2</v>
      </c>
      <c r="U149" s="70"/>
      <c r="V149" s="70"/>
      <c r="W149" s="70">
        <v>2</v>
      </c>
      <c r="X149" s="70"/>
      <c r="Y149" s="70"/>
      <c r="Z149" s="1">
        <f t="shared" ref="Z149:Z154" si="15">IF(SUM(Q149:Y149)&gt;16,16,SUM(Q149:Y149))</f>
        <v>6</v>
      </c>
      <c r="AA149" s="54">
        <f t="shared" si="14"/>
        <v>62</v>
      </c>
      <c r="AB149" s="2"/>
      <c r="AC149" s="35"/>
      <c r="AD149" s="35"/>
      <c r="AE149" s="35"/>
      <c r="AF149" s="35"/>
      <c r="AG149" s="35"/>
      <c r="AH149" s="35"/>
    </row>
    <row r="150" spans="1:39" s="2" customFormat="1">
      <c r="A150" s="35" t="s">
        <v>193</v>
      </c>
      <c r="B150" s="65">
        <v>8</v>
      </c>
      <c r="C150" s="65">
        <v>3</v>
      </c>
      <c r="D150" s="69">
        <v>9</v>
      </c>
      <c r="E150" s="69" t="s">
        <v>14</v>
      </c>
      <c r="F150" s="69">
        <v>3</v>
      </c>
      <c r="G150" s="69">
        <v>3</v>
      </c>
      <c r="H150" s="69">
        <v>3</v>
      </c>
      <c r="I150" s="69" t="s">
        <v>14</v>
      </c>
      <c r="J150" s="69" t="s">
        <v>14</v>
      </c>
      <c r="K150" s="69">
        <v>3</v>
      </c>
      <c r="L150" s="69">
        <v>9</v>
      </c>
      <c r="M150" s="69">
        <v>3</v>
      </c>
      <c r="N150" s="68"/>
      <c r="O150" s="68"/>
      <c r="P150" s="18">
        <f t="shared" si="13"/>
        <v>44</v>
      </c>
      <c r="Q150" s="70"/>
      <c r="R150" s="70">
        <v>2</v>
      </c>
      <c r="S150" s="70"/>
      <c r="T150" s="70"/>
      <c r="U150" s="70"/>
      <c r="V150" s="70"/>
      <c r="W150" s="70">
        <v>2</v>
      </c>
      <c r="X150" s="70"/>
      <c r="Y150" s="70"/>
      <c r="Z150" s="1">
        <f t="shared" si="15"/>
        <v>4</v>
      </c>
      <c r="AA150" s="54">
        <f t="shared" si="14"/>
        <v>48</v>
      </c>
    </row>
    <row r="151" spans="1:39">
      <c r="A151" s="35" t="s">
        <v>194</v>
      </c>
      <c r="B151" s="65">
        <v>3</v>
      </c>
      <c r="C151" s="65" t="s">
        <v>14</v>
      </c>
      <c r="D151" s="69">
        <v>3</v>
      </c>
      <c r="E151" s="69" t="s">
        <v>14</v>
      </c>
      <c r="F151" s="69">
        <v>9</v>
      </c>
      <c r="G151" s="69">
        <v>3</v>
      </c>
      <c r="H151" s="69">
        <v>5</v>
      </c>
      <c r="I151" s="69">
        <v>3</v>
      </c>
      <c r="J151" s="69">
        <v>19</v>
      </c>
      <c r="K151" s="69">
        <v>3</v>
      </c>
      <c r="L151" s="69">
        <v>3</v>
      </c>
      <c r="M151" s="69" t="s">
        <v>14</v>
      </c>
      <c r="N151" s="68"/>
      <c r="O151" s="68"/>
      <c r="P151" s="18">
        <f t="shared" ref="P151:P169" si="16">SUM(B151:O151)</f>
        <v>51</v>
      </c>
      <c r="Q151" s="70"/>
      <c r="R151" s="70">
        <v>2</v>
      </c>
      <c r="S151" s="70">
        <v>2</v>
      </c>
      <c r="T151" s="70"/>
      <c r="U151" s="70">
        <v>2</v>
      </c>
      <c r="V151" s="70"/>
      <c r="W151" s="70"/>
      <c r="X151" s="70"/>
      <c r="Y151" s="70">
        <v>2</v>
      </c>
      <c r="Z151" s="1">
        <f t="shared" si="15"/>
        <v>8</v>
      </c>
      <c r="AA151" s="54">
        <f t="shared" si="14"/>
        <v>59</v>
      </c>
      <c r="AB151" s="2"/>
      <c r="AC151" s="35"/>
      <c r="AD151" s="35"/>
      <c r="AE151" s="35"/>
      <c r="AF151" s="35"/>
      <c r="AG151" s="35"/>
      <c r="AH151" s="35" t="s">
        <v>195</v>
      </c>
    </row>
    <row r="152" spans="1:39">
      <c r="A152" s="35" t="s">
        <v>196</v>
      </c>
      <c r="B152" s="69">
        <v>8</v>
      </c>
      <c r="C152" s="69">
        <v>11</v>
      </c>
      <c r="D152" s="69">
        <v>3</v>
      </c>
      <c r="E152" s="69">
        <v>3</v>
      </c>
      <c r="F152" s="69">
        <v>3</v>
      </c>
      <c r="G152" s="69">
        <v>3</v>
      </c>
      <c r="H152" s="69" t="s">
        <v>14</v>
      </c>
      <c r="I152" s="69">
        <v>9</v>
      </c>
      <c r="J152" s="69">
        <v>15</v>
      </c>
      <c r="K152" s="69">
        <v>3</v>
      </c>
      <c r="L152" s="69">
        <v>6</v>
      </c>
      <c r="M152" s="69">
        <v>7</v>
      </c>
      <c r="N152" s="68"/>
      <c r="O152" s="68"/>
      <c r="P152" s="18">
        <f t="shared" si="16"/>
        <v>71</v>
      </c>
      <c r="Q152" s="70">
        <v>2</v>
      </c>
      <c r="R152" s="70">
        <v>2</v>
      </c>
      <c r="S152" s="70"/>
      <c r="T152" s="70">
        <v>2</v>
      </c>
      <c r="U152" s="70"/>
      <c r="V152" s="70">
        <v>2</v>
      </c>
      <c r="W152" s="70">
        <v>2</v>
      </c>
      <c r="X152" s="70"/>
      <c r="Y152" s="70">
        <v>2</v>
      </c>
      <c r="Z152" s="1">
        <f t="shared" si="15"/>
        <v>12</v>
      </c>
      <c r="AA152" s="54">
        <f t="shared" si="14"/>
        <v>83</v>
      </c>
      <c r="AB152" s="2"/>
      <c r="AC152" s="35"/>
      <c r="AD152" s="35"/>
      <c r="AE152" s="35"/>
      <c r="AF152" s="35"/>
      <c r="AG152" s="35"/>
      <c r="AH152" s="35" t="s">
        <v>197</v>
      </c>
    </row>
    <row r="153" spans="1:39">
      <c r="A153" s="63" t="s">
        <v>198</v>
      </c>
      <c r="B153" s="69" t="s">
        <v>14</v>
      </c>
      <c r="C153" s="69">
        <v>3</v>
      </c>
      <c r="D153" s="69">
        <v>3</v>
      </c>
      <c r="E153" s="69">
        <v>3</v>
      </c>
      <c r="F153" s="69">
        <v>3</v>
      </c>
      <c r="G153" s="69">
        <v>3</v>
      </c>
      <c r="H153" s="69">
        <v>3</v>
      </c>
      <c r="I153" s="69">
        <v>3</v>
      </c>
      <c r="J153" s="69">
        <v>7</v>
      </c>
      <c r="K153" s="69">
        <v>3</v>
      </c>
      <c r="L153" s="69" t="s">
        <v>14</v>
      </c>
      <c r="M153" s="69" t="s">
        <v>14</v>
      </c>
      <c r="N153" s="68"/>
      <c r="O153" s="68"/>
      <c r="P153" s="18">
        <f t="shared" si="16"/>
        <v>31</v>
      </c>
      <c r="Q153" s="70"/>
      <c r="R153" s="70">
        <v>2</v>
      </c>
      <c r="S153" s="70">
        <v>2</v>
      </c>
      <c r="T153" s="70">
        <v>2</v>
      </c>
      <c r="U153" s="70">
        <v>2</v>
      </c>
      <c r="V153" s="70">
        <v>2</v>
      </c>
      <c r="W153" s="70">
        <v>2</v>
      </c>
      <c r="X153" s="70"/>
      <c r="Y153" s="70"/>
      <c r="Z153" s="1">
        <f t="shared" si="15"/>
        <v>12</v>
      </c>
      <c r="AA153" s="54">
        <f t="shared" si="14"/>
        <v>43</v>
      </c>
      <c r="AB153" s="2"/>
      <c r="AC153" s="35"/>
      <c r="AD153" s="35"/>
      <c r="AE153" s="35"/>
      <c r="AF153" s="35"/>
      <c r="AG153" s="35"/>
      <c r="AH153" s="35" t="s">
        <v>199</v>
      </c>
    </row>
    <row r="154" spans="1:39">
      <c r="A154" s="63" t="s">
        <v>200</v>
      </c>
      <c r="B154" s="49" t="s">
        <v>14</v>
      </c>
      <c r="C154" s="49" t="s">
        <v>14</v>
      </c>
      <c r="D154" s="49" t="s">
        <v>14</v>
      </c>
      <c r="E154" s="49" t="s">
        <v>14</v>
      </c>
      <c r="F154" s="49">
        <v>3</v>
      </c>
      <c r="G154" s="49" t="s">
        <v>14</v>
      </c>
      <c r="H154" s="49" t="s">
        <v>14</v>
      </c>
      <c r="I154" s="49">
        <v>7</v>
      </c>
      <c r="J154" s="49">
        <v>3</v>
      </c>
      <c r="K154" s="49">
        <v>3</v>
      </c>
      <c r="L154" s="49" t="s">
        <v>14</v>
      </c>
      <c r="M154" s="49" t="s">
        <v>14</v>
      </c>
      <c r="N154" s="58"/>
      <c r="O154" s="58"/>
      <c r="P154" s="18">
        <f t="shared" si="16"/>
        <v>16</v>
      </c>
      <c r="Q154" s="70"/>
      <c r="R154" s="70"/>
      <c r="S154" s="70"/>
      <c r="T154" s="70"/>
      <c r="U154" s="70"/>
      <c r="V154" s="70"/>
      <c r="W154" s="70"/>
      <c r="X154" s="70"/>
      <c r="Y154" s="70"/>
      <c r="Z154" s="1">
        <f t="shared" si="15"/>
        <v>0</v>
      </c>
      <c r="AA154" s="54">
        <f t="shared" si="14"/>
        <v>16</v>
      </c>
      <c r="AB154" s="2"/>
      <c r="AC154" s="35"/>
      <c r="AD154" s="35"/>
      <c r="AE154" s="35"/>
      <c r="AF154" s="35"/>
      <c r="AG154" s="35"/>
      <c r="AH154" s="35" t="s">
        <v>201</v>
      </c>
    </row>
    <row r="155" spans="1:39">
      <c r="A155" s="35" t="s">
        <v>14</v>
      </c>
      <c r="B155" s="49" t="s">
        <v>14</v>
      </c>
      <c r="C155" s="49" t="s">
        <v>14</v>
      </c>
      <c r="D155" s="49" t="s">
        <v>14</v>
      </c>
      <c r="E155" s="49" t="s">
        <v>14</v>
      </c>
      <c r="F155" s="49" t="s">
        <v>14</v>
      </c>
      <c r="G155" s="49" t="s">
        <v>14</v>
      </c>
      <c r="H155" s="49" t="s">
        <v>14</v>
      </c>
      <c r="I155" s="49" t="s">
        <v>14</v>
      </c>
      <c r="J155" s="49" t="s">
        <v>14</v>
      </c>
      <c r="K155" s="49" t="s">
        <v>14</v>
      </c>
      <c r="L155" s="49" t="s">
        <v>14</v>
      </c>
      <c r="M155" s="49" t="s">
        <v>14</v>
      </c>
      <c r="N155" s="58"/>
      <c r="O155" s="58"/>
      <c r="P155" s="18">
        <f t="shared" si="16"/>
        <v>0</v>
      </c>
      <c r="Q155" s="70"/>
      <c r="R155" s="70"/>
      <c r="S155" s="70"/>
      <c r="T155" s="70"/>
      <c r="U155" s="70"/>
      <c r="V155" s="70"/>
      <c r="W155" s="70"/>
      <c r="X155" s="70"/>
      <c r="Y155" s="70"/>
      <c r="Z155" s="1">
        <f t="shared" ref="Z149:Z173" si="17">IF(SUM(Q155:Y155)&gt;16,16,SUM(Q155:Y155))</f>
        <v>0</v>
      </c>
      <c r="AA155" s="54">
        <f t="shared" si="14"/>
        <v>0</v>
      </c>
      <c r="AB155" s="2"/>
      <c r="AC155" s="31" t="s">
        <v>50</v>
      </c>
      <c r="AD155" s="51"/>
      <c r="AE155" s="51"/>
      <c r="AF155" s="51"/>
      <c r="AG155" s="35"/>
      <c r="AH155" s="35" t="s">
        <v>202</v>
      </c>
    </row>
    <row r="156" spans="1:39">
      <c r="A156" s="35" t="s">
        <v>14</v>
      </c>
      <c r="B156" s="49" t="s">
        <v>14</v>
      </c>
      <c r="C156" s="49" t="s">
        <v>14</v>
      </c>
      <c r="D156" s="49" t="s">
        <v>14</v>
      </c>
      <c r="E156" s="49" t="s">
        <v>14</v>
      </c>
      <c r="F156" s="49" t="s">
        <v>14</v>
      </c>
      <c r="G156" s="49" t="s">
        <v>14</v>
      </c>
      <c r="H156" s="49" t="s">
        <v>14</v>
      </c>
      <c r="I156" s="49" t="s">
        <v>14</v>
      </c>
      <c r="J156" s="49" t="s">
        <v>14</v>
      </c>
      <c r="K156" s="49" t="s">
        <v>14</v>
      </c>
      <c r="L156" s="49" t="s">
        <v>14</v>
      </c>
      <c r="M156" s="49" t="s">
        <v>14</v>
      </c>
      <c r="N156" s="58"/>
      <c r="O156" s="58"/>
      <c r="P156" s="18">
        <f t="shared" si="16"/>
        <v>0</v>
      </c>
      <c r="Q156" s="70"/>
      <c r="R156" s="70"/>
      <c r="S156" s="70"/>
      <c r="T156" s="70"/>
      <c r="U156" s="70"/>
      <c r="V156" s="70"/>
      <c r="W156" s="70"/>
      <c r="X156" s="70"/>
      <c r="Y156" s="70"/>
      <c r="Z156" s="1">
        <f t="shared" si="17"/>
        <v>0</v>
      </c>
      <c r="AA156" s="54">
        <f t="shared" si="14"/>
        <v>0</v>
      </c>
      <c r="AB156" s="2"/>
      <c r="AC156" s="31" t="s">
        <v>52</v>
      </c>
      <c r="AD156" s="51"/>
      <c r="AE156" s="51"/>
      <c r="AF156" s="51"/>
      <c r="AG156" s="35"/>
      <c r="AH156" s="35" t="s">
        <v>100</v>
      </c>
    </row>
    <row r="157" spans="1:39">
      <c r="A157" s="35" t="s">
        <v>14</v>
      </c>
      <c r="B157" s="49" t="s">
        <v>14</v>
      </c>
      <c r="C157" s="49" t="s">
        <v>14</v>
      </c>
      <c r="D157" s="49" t="s">
        <v>14</v>
      </c>
      <c r="E157" s="49" t="s">
        <v>14</v>
      </c>
      <c r="F157" s="49" t="s">
        <v>14</v>
      </c>
      <c r="G157" s="49" t="s">
        <v>14</v>
      </c>
      <c r="H157" s="49" t="s">
        <v>14</v>
      </c>
      <c r="I157" s="49" t="s">
        <v>14</v>
      </c>
      <c r="J157" s="49" t="s">
        <v>14</v>
      </c>
      <c r="K157" s="49" t="s">
        <v>14</v>
      </c>
      <c r="L157" s="49" t="s">
        <v>14</v>
      </c>
      <c r="M157" s="49" t="s">
        <v>14</v>
      </c>
      <c r="N157" s="58"/>
      <c r="O157" s="58"/>
      <c r="P157" s="18">
        <f t="shared" si="16"/>
        <v>0</v>
      </c>
      <c r="Q157" s="70"/>
      <c r="R157" s="70"/>
      <c r="S157" s="70"/>
      <c r="T157" s="70"/>
      <c r="U157" s="70"/>
      <c r="V157" s="70"/>
      <c r="W157" s="70"/>
      <c r="X157" s="70"/>
      <c r="Y157" s="70"/>
      <c r="Z157" s="1">
        <f t="shared" si="17"/>
        <v>0</v>
      </c>
      <c r="AA157" s="54">
        <f t="shared" si="14"/>
        <v>0</v>
      </c>
      <c r="AB157" s="2"/>
      <c r="AC157" s="35"/>
      <c r="AD157" s="35"/>
      <c r="AE157" s="35"/>
      <c r="AF157" s="35"/>
      <c r="AG157" s="35"/>
      <c r="AH157" s="35" t="s">
        <v>203</v>
      </c>
    </row>
    <row r="158" spans="1:39">
      <c r="A158" s="35" t="s">
        <v>14</v>
      </c>
      <c r="B158" s="49" t="s">
        <v>14</v>
      </c>
      <c r="C158" s="49" t="s">
        <v>14</v>
      </c>
      <c r="D158" s="49" t="s">
        <v>14</v>
      </c>
      <c r="E158" s="49" t="s">
        <v>14</v>
      </c>
      <c r="F158" s="49" t="s">
        <v>14</v>
      </c>
      <c r="G158" s="49" t="s">
        <v>14</v>
      </c>
      <c r="H158" s="49" t="s">
        <v>14</v>
      </c>
      <c r="I158" s="49" t="s">
        <v>14</v>
      </c>
      <c r="J158" s="49" t="s">
        <v>14</v>
      </c>
      <c r="K158" s="49" t="s">
        <v>14</v>
      </c>
      <c r="L158" s="49" t="s">
        <v>14</v>
      </c>
      <c r="M158" s="49" t="s">
        <v>14</v>
      </c>
      <c r="N158" s="58"/>
      <c r="O158" s="58"/>
      <c r="P158" s="18">
        <f t="shared" si="16"/>
        <v>0</v>
      </c>
      <c r="Q158" s="70"/>
      <c r="R158" s="70"/>
      <c r="S158" s="70"/>
      <c r="T158" s="70"/>
      <c r="U158" s="70"/>
      <c r="V158" s="70"/>
      <c r="W158" s="70"/>
      <c r="X158" s="70"/>
      <c r="Y158" s="70"/>
      <c r="Z158" s="1">
        <f t="shared" si="17"/>
        <v>0</v>
      </c>
      <c r="AA158" s="54">
        <f t="shared" si="14"/>
        <v>0</v>
      </c>
      <c r="AB158" s="2"/>
      <c r="AC158" s="35"/>
      <c r="AD158" s="35"/>
      <c r="AE158" s="35"/>
      <c r="AF158" s="35"/>
      <c r="AG158" s="35"/>
      <c r="AH158" s="35" t="s">
        <v>107</v>
      </c>
    </row>
    <row r="159" spans="1:39">
      <c r="A159" s="35" t="s">
        <v>14</v>
      </c>
      <c r="B159" s="49" t="s">
        <v>14</v>
      </c>
      <c r="C159" s="49" t="s">
        <v>14</v>
      </c>
      <c r="D159" s="49" t="s">
        <v>14</v>
      </c>
      <c r="E159" s="49" t="s">
        <v>14</v>
      </c>
      <c r="F159" s="49" t="s">
        <v>14</v>
      </c>
      <c r="G159" s="49" t="s">
        <v>14</v>
      </c>
      <c r="H159" s="49" t="s">
        <v>14</v>
      </c>
      <c r="I159" s="49" t="s">
        <v>14</v>
      </c>
      <c r="J159" s="49" t="s">
        <v>14</v>
      </c>
      <c r="K159" s="49" t="s">
        <v>14</v>
      </c>
      <c r="L159" s="49" t="s">
        <v>14</v>
      </c>
      <c r="M159" s="49" t="s">
        <v>14</v>
      </c>
      <c r="N159" s="58"/>
      <c r="O159" s="58"/>
      <c r="P159" s="18">
        <f t="shared" si="16"/>
        <v>0</v>
      </c>
      <c r="Q159" s="70"/>
      <c r="R159" s="70"/>
      <c r="S159" s="70"/>
      <c r="T159" s="70"/>
      <c r="U159" s="70"/>
      <c r="V159" s="70"/>
      <c r="W159" s="70"/>
      <c r="X159" s="70"/>
      <c r="Y159" s="70"/>
      <c r="Z159" s="1">
        <f t="shared" si="17"/>
        <v>0</v>
      </c>
      <c r="AA159" s="54">
        <f t="shared" si="14"/>
        <v>0</v>
      </c>
      <c r="AB159" s="2"/>
      <c r="AC159" s="35"/>
      <c r="AD159" s="35"/>
      <c r="AE159" s="35"/>
      <c r="AF159" s="35"/>
      <c r="AG159" s="35"/>
      <c r="AH159" s="35" t="s">
        <v>204</v>
      </c>
    </row>
    <row r="160" spans="1:39" s="5" customFormat="1">
      <c r="A160" s="35" t="s">
        <v>14</v>
      </c>
      <c r="B160" s="49" t="s">
        <v>14</v>
      </c>
      <c r="C160" s="49" t="s">
        <v>14</v>
      </c>
      <c r="D160" s="49" t="s">
        <v>14</v>
      </c>
      <c r="E160" s="49" t="s">
        <v>14</v>
      </c>
      <c r="F160" s="49" t="s">
        <v>14</v>
      </c>
      <c r="G160" s="49" t="s">
        <v>14</v>
      </c>
      <c r="H160" s="49" t="s">
        <v>14</v>
      </c>
      <c r="I160" s="49" t="s">
        <v>14</v>
      </c>
      <c r="J160" s="49" t="s">
        <v>14</v>
      </c>
      <c r="K160" s="49" t="s">
        <v>14</v>
      </c>
      <c r="L160" s="49" t="s">
        <v>14</v>
      </c>
      <c r="M160" s="49" t="s">
        <v>14</v>
      </c>
      <c r="N160" s="58"/>
      <c r="O160" s="58"/>
      <c r="P160" s="18">
        <f t="shared" si="16"/>
        <v>0</v>
      </c>
      <c r="Q160" s="70"/>
      <c r="R160" s="70"/>
      <c r="S160" s="70"/>
      <c r="T160" s="70"/>
      <c r="U160" s="70"/>
      <c r="V160" s="70"/>
      <c r="W160" s="70"/>
      <c r="X160" s="70"/>
      <c r="Y160" s="70"/>
      <c r="Z160" s="1">
        <f t="shared" si="17"/>
        <v>0</v>
      </c>
      <c r="AA160" s="54">
        <f t="shared" si="14"/>
        <v>0</v>
      </c>
      <c r="AB160" s="2"/>
      <c r="AC160" s="35"/>
      <c r="AD160" s="35"/>
      <c r="AE160" s="35"/>
      <c r="AF160" s="35"/>
      <c r="AG160" s="35"/>
      <c r="AH160" s="35" t="s">
        <v>205</v>
      </c>
    </row>
    <row r="161" spans="1:73" s="5" customFormat="1">
      <c r="A161" s="35" t="s">
        <v>14</v>
      </c>
      <c r="B161" s="49" t="s">
        <v>14</v>
      </c>
      <c r="C161" s="49" t="s">
        <v>14</v>
      </c>
      <c r="D161" s="49" t="s">
        <v>14</v>
      </c>
      <c r="E161" s="49" t="s">
        <v>14</v>
      </c>
      <c r="F161" s="49" t="s">
        <v>14</v>
      </c>
      <c r="G161" s="49" t="s">
        <v>14</v>
      </c>
      <c r="H161" s="49" t="s">
        <v>14</v>
      </c>
      <c r="I161" s="49" t="s">
        <v>14</v>
      </c>
      <c r="J161" s="49" t="s">
        <v>14</v>
      </c>
      <c r="K161" s="49" t="s">
        <v>14</v>
      </c>
      <c r="L161" s="49" t="s">
        <v>14</v>
      </c>
      <c r="M161" s="49" t="s">
        <v>14</v>
      </c>
      <c r="N161" s="58"/>
      <c r="O161" s="58"/>
      <c r="P161" s="18">
        <f t="shared" si="16"/>
        <v>0</v>
      </c>
      <c r="Q161" s="70"/>
      <c r="R161" s="70"/>
      <c r="S161" s="70"/>
      <c r="T161" s="70"/>
      <c r="U161" s="70"/>
      <c r="V161" s="70"/>
      <c r="W161" s="70"/>
      <c r="X161" s="70"/>
      <c r="Y161" s="70"/>
      <c r="Z161" s="1">
        <f t="shared" si="17"/>
        <v>0</v>
      </c>
      <c r="AA161" s="54">
        <f t="shared" si="14"/>
        <v>0</v>
      </c>
      <c r="AB161" s="2"/>
      <c r="AC161" s="35"/>
      <c r="AD161" s="35"/>
      <c r="AE161" s="35"/>
      <c r="AF161" s="35"/>
      <c r="AG161" s="35"/>
      <c r="AH161" s="35" t="s">
        <v>206</v>
      </c>
    </row>
    <row r="162" spans="1:73" s="5" customFormat="1">
      <c r="A162" s="35" t="s">
        <v>14</v>
      </c>
      <c r="B162" s="49" t="s">
        <v>14</v>
      </c>
      <c r="C162" s="49" t="s">
        <v>14</v>
      </c>
      <c r="D162" s="49" t="s">
        <v>14</v>
      </c>
      <c r="E162" s="49" t="s">
        <v>14</v>
      </c>
      <c r="F162" s="49" t="s">
        <v>14</v>
      </c>
      <c r="G162" s="49" t="s">
        <v>14</v>
      </c>
      <c r="H162" s="49" t="s">
        <v>14</v>
      </c>
      <c r="I162" s="49" t="s">
        <v>14</v>
      </c>
      <c r="J162" s="49" t="s">
        <v>14</v>
      </c>
      <c r="K162" s="49" t="s">
        <v>14</v>
      </c>
      <c r="L162" s="49" t="s">
        <v>14</v>
      </c>
      <c r="M162" s="49" t="s">
        <v>14</v>
      </c>
      <c r="N162" s="58"/>
      <c r="O162" s="58"/>
      <c r="P162" s="18">
        <f t="shared" si="16"/>
        <v>0</v>
      </c>
      <c r="Q162" s="70"/>
      <c r="R162" s="70"/>
      <c r="S162" s="70"/>
      <c r="T162" s="70"/>
      <c r="U162" s="70"/>
      <c r="V162" s="70"/>
      <c r="W162" s="70"/>
      <c r="X162" s="70"/>
      <c r="Y162" s="70"/>
      <c r="Z162" s="1">
        <f t="shared" si="17"/>
        <v>0</v>
      </c>
      <c r="AA162" s="54">
        <f t="shared" si="14"/>
        <v>0</v>
      </c>
      <c r="AB162" s="2"/>
      <c r="AC162" s="35"/>
      <c r="AD162" s="35"/>
      <c r="AE162" s="35"/>
      <c r="AF162" s="35"/>
      <c r="AG162" s="35"/>
      <c r="AH162" s="35" t="s">
        <v>207</v>
      </c>
    </row>
    <row r="163" spans="1:73" s="5" customFormat="1">
      <c r="A163" s="35" t="s">
        <v>14</v>
      </c>
      <c r="B163" s="49" t="s">
        <v>14</v>
      </c>
      <c r="C163" s="49" t="s">
        <v>14</v>
      </c>
      <c r="D163" s="49" t="s">
        <v>14</v>
      </c>
      <c r="E163" s="49" t="s">
        <v>14</v>
      </c>
      <c r="F163" s="49" t="s">
        <v>14</v>
      </c>
      <c r="G163" s="49" t="s">
        <v>14</v>
      </c>
      <c r="H163" s="49" t="s">
        <v>14</v>
      </c>
      <c r="I163" s="49" t="s">
        <v>14</v>
      </c>
      <c r="J163" s="49" t="s">
        <v>14</v>
      </c>
      <c r="K163" s="49" t="s">
        <v>14</v>
      </c>
      <c r="L163" s="49" t="s">
        <v>14</v>
      </c>
      <c r="M163" s="49" t="s">
        <v>14</v>
      </c>
      <c r="N163" s="58"/>
      <c r="O163" s="58"/>
      <c r="P163" s="18">
        <f t="shared" si="16"/>
        <v>0</v>
      </c>
      <c r="Q163" s="70"/>
      <c r="R163" s="70"/>
      <c r="S163" s="70"/>
      <c r="T163" s="70"/>
      <c r="U163" s="70"/>
      <c r="V163" s="70"/>
      <c r="W163" s="70"/>
      <c r="X163" s="70"/>
      <c r="Y163" s="70"/>
      <c r="Z163" s="1">
        <f t="shared" si="17"/>
        <v>0</v>
      </c>
      <c r="AA163" s="54">
        <f t="shared" si="14"/>
        <v>0</v>
      </c>
      <c r="AB163" s="2"/>
      <c r="AC163" s="35"/>
      <c r="AD163" s="35"/>
      <c r="AE163" s="35"/>
      <c r="AF163" s="35"/>
      <c r="AG163" s="35"/>
      <c r="AH163" s="35" t="s">
        <v>208</v>
      </c>
    </row>
    <row r="164" spans="1:73">
      <c r="A164" s="35" t="s">
        <v>14</v>
      </c>
      <c r="B164" s="49" t="s">
        <v>14</v>
      </c>
      <c r="C164" s="49" t="s">
        <v>14</v>
      </c>
      <c r="D164" s="49" t="s">
        <v>14</v>
      </c>
      <c r="E164" s="49" t="s">
        <v>14</v>
      </c>
      <c r="F164" s="49" t="s">
        <v>14</v>
      </c>
      <c r="G164" s="49" t="s">
        <v>14</v>
      </c>
      <c r="H164" s="49" t="s">
        <v>14</v>
      </c>
      <c r="I164" s="49" t="s">
        <v>14</v>
      </c>
      <c r="J164" s="49" t="s">
        <v>14</v>
      </c>
      <c r="K164" s="49" t="s">
        <v>14</v>
      </c>
      <c r="L164" s="49" t="s">
        <v>14</v>
      </c>
      <c r="M164" s="49" t="s">
        <v>14</v>
      </c>
      <c r="N164" s="58"/>
      <c r="O164" s="58"/>
      <c r="P164" s="18">
        <f t="shared" si="16"/>
        <v>0</v>
      </c>
      <c r="Q164" s="70"/>
      <c r="R164" s="70"/>
      <c r="S164" s="70"/>
      <c r="T164" s="70"/>
      <c r="U164" s="70"/>
      <c r="V164" s="70"/>
      <c r="W164" s="70"/>
      <c r="X164" s="70"/>
      <c r="Y164" s="70"/>
      <c r="Z164" s="1">
        <f t="shared" si="17"/>
        <v>0</v>
      </c>
      <c r="AA164" s="54">
        <f t="shared" si="14"/>
        <v>0</v>
      </c>
      <c r="AB164" s="2"/>
      <c r="AC164" s="31" t="s">
        <v>50</v>
      </c>
      <c r="AD164" s="51"/>
      <c r="AE164" s="51"/>
      <c r="AF164" s="51"/>
      <c r="AG164" s="35"/>
      <c r="AH164" s="35" t="s">
        <v>209</v>
      </c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5"/>
      <c r="BH164" s="35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5"/>
      <c r="BT164" s="35"/>
      <c r="BU164" s="35"/>
    </row>
    <row r="165" spans="1:73">
      <c r="A165" s="35" t="s">
        <v>14</v>
      </c>
      <c r="B165" s="49" t="s">
        <v>14</v>
      </c>
      <c r="C165" s="49" t="s">
        <v>14</v>
      </c>
      <c r="D165" s="49" t="s">
        <v>14</v>
      </c>
      <c r="E165" s="49" t="s">
        <v>14</v>
      </c>
      <c r="F165" s="49" t="s">
        <v>14</v>
      </c>
      <c r="G165" s="49" t="s">
        <v>14</v>
      </c>
      <c r="H165" s="49" t="s">
        <v>14</v>
      </c>
      <c r="I165" s="49" t="s">
        <v>14</v>
      </c>
      <c r="J165" s="49" t="s">
        <v>14</v>
      </c>
      <c r="K165" s="49" t="s">
        <v>14</v>
      </c>
      <c r="L165" s="49" t="s">
        <v>14</v>
      </c>
      <c r="M165" s="49" t="s">
        <v>14</v>
      </c>
      <c r="N165" s="58"/>
      <c r="O165" s="58"/>
      <c r="P165" s="18">
        <f t="shared" si="16"/>
        <v>0</v>
      </c>
      <c r="Q165" s="70"/>
      <c r="R165" s="70"/>
      <c r="S165" s="70"/>
      <c r="T165" s="70"/>
      <c r="U165" s="70"/>
      <c r="V165" s="70"/>
      <c r="W165" s="70"/>
      <c r="X165" s="70"/>
      <c r="Y165" s="70"/>
      <c r="Z165" s="1">
        <f t="shared" si="17"/>
        <v>0</v>
      </c>
      <c r="AA165" s="54">
        <f t="shared" si="14"/>
        <v>0</v>
      </c>
      <c r="AB165" s="2"/>
      <c r="AC165" s="31" t="s">
        <v>52</v>
      </c>
      <c r="AD165" s="51"/>
      <c r="AE165" s="51"/>
      <c r="AF165" s="51"/>
      <c r="AG165" s="35"/>
      <c r="AH165" s="35" t="s">
        <v>210</v>
      </c>
    </row>
    <row r="166" spans="1:73">
      <c r="A166" s="35" t="s">
        <v>14</v>
      </c>
      <c r="B166" s="49" t="s">
        <v>14</v>
      </c>
      <c r="C166" s="49" t="s">
        <v>14</v>
      </c>
      <c r="D166" s="49" t="s">
        <v>14</v>
      </c>
      <c r="E166" s="49" t="s">
        <v>14</v>
      </c>
      <c r="F166" s="49" t="s">
        <v>14</v>
      </c>
      <c r="G166" s="49" t="s">
        <v>14</v>
      </c>
      <c r="H166" s="49" t="s">
        <v>14</v>
      </c>
      <c r="I166" s="49" t="s">
        <v>14</v>
      </c>
      <c r="J166" s="49" t="s">
        <v>14</v>
      </c>
      <c r="K166" s="49" t="s">
        <v>14</v>
      </c>
      <c r="L166" s="49" t="s">
        <v>14</v>
      </c>
      <c r="M166" s="49" t="s">
        <v>14</v>
      </c>
      <c r="N166" s="58"/>
      <c r="O166" s="58"/>
      <c r="P166" s="18">
        <f t="shared" si="16"/>
        <v>0</v>
      </c>
      <c r="Q166" s="70"/>
      <c r="R166" s="70"/>
      <c r="S166" s="70"/>
      <c r="T166" s="70"/>
      <c r="U166" s="70"/>
      <c r="V166" s="70"/>
      <c r="W166" s="70"/>
      <c r="X166" s="70"/>
      <c r="Y166" s="70"/>
      <c r="Z166" s="1">
        <f t="shared" si="17"/>
        <v>0</v>
      </c>
      <c r="AA166" s="54">
        <f t="shared" si="14"/>
        <v>0</v>
      </c>
      <c r="AB166" s="2"/>
      <c r="AC166" s="35"/>
      <c r="AD166" s="35"/>
      <c r="AE166" s="35"/>
      <c r="AF166" s="35"/>
      <c r="AG166" s="35"/>
      <c r="AH166" s="35" t="s">
        <v>169</v>
      </c>
    </row>
    <row r="167" spans="1:73">
      <c r="A167" s="35" t="s">
        <v>14</v>
      </c>
      <c r="B167" s="49" t="s">
        <v>14</v>
      </c>
      <c r="C167" s="49" t="s">
        <v>14</v>
      </c>
      <c r="D167" s="49" t="s">
        <v>14</v>
      </c>
      <c r="E167" s="49" t="s">
        <v>14</v>
      </c>
      <c r="F167" s="49" t="s">
        <v>14</v>
      </c>
      <c r="G167" s="49" t="s">
        <v>14</v>
      </c>
      <c r="H167" s="49" t="s">
        <v>14</v>
      </c>
      <c r="I167" s="49" t="s">
        <v>14</v>
      </c>
      <c r="J167" s="49" t="s">
        <v>14</v>
      </c>
      <c r="K167" s="49" t="s">
        <v>14</v>
      </c>
      <c r="L167" s="49" t="s">
        <v>14</v>
      </c>
      <c r="M167" s="49" t="s">
        <v>14</v>
      </c>
      <c r="N167" s="58"/>
      <c r="O167" s="58"/>
      <c r="P167" s="18">
        <f t="shared" si="16"/>
        <v>0</v>
      </c>
      <c r="Q167" s="70"/>
      <c r="R167" s="70"/>
      <c r="S167" s="70"/>
      <c r="T167" s="70"/>
      <c r="U167" s="70"/>
      <c r="V167" s="70"/>
      <c r="W167" s="70"/>
      <c r="X167" s="70"/>
      <c r="Y167" s="70"/>
      <c r="Z167" s="1">
        <f t="shared" si="17"/>
        <v>0</v>
      </c>
      <c r="AA167" s="54">
        <f t="shared" si="14"/>
        <v>0</v>
      </c>
      <c r="AB167" s="2"/>
      <c r="AC167" s="35"/>
      <c r="AD167" s="35"/>
      <c r="AE167" s="35"/>
      <c r="AF167" s="35"/>
      <c r="AG167" s="35"/>
      <c r="AH167" s="35" t="s">
        <v>211</v>
      </c>
    </row>
    <row r="168" spans="1:73" s="5" customFormat="1">
      <c r="A168" s="35" t="s">
        <v>14</v>
      </c>
      <c r="B168" s="49" t="s">
        <v>14</v>
      </c>
      <c r="C168" s="49" t="s">
        <v>14</v>
      </c>
      <c r="D168" s="49" t="s">
        <v>14</v>
      </c>
      <c r="E168" s="49" t="s">
        <v>14</v>
      </c>
      <c r="F168" s="49" t="s">
        <v>14</v>
      </c>
      <c r="G168" s="49" t="s">
        <v>14</v>
      </c>
      <c r="H168" s="49" t="s">
        <v>14</v>
      </c>
      <c r="I168" s="49" t="s">
        <v>14</v>
      </c>
      <c r="J168" s="49" t="s">
        <v>14</v>
      </c>
      <c r="K168" s="49" t="s">
        <v>14</v>
      </c>
      <c r="L168" s="49" t="s">
        <v>14</v>
      </c>
      <c r="M168" s="49" t="s">
        <v>14</v>
      </c>
      <c r="N168" s="58"/>
      <c r="O168" s="58"/>
      <c r="P168" s="18">
        <f t="shared" si="16"/>
        <v>0</v>
      </c>
      <c r="Q168" s="70"/>
      <c r="R168" s="70"/>
      <c r="S168" s="70"/>
      <c r="T168" s="70"/>
      <c r="U168" s="70"/>
      <c r="V168" s="70"/>
      <c r="W168" s="70"/>
      <c r="X168" s="70"/>
      <c r="Y168" s="70"/>
      <c r="Z168" s="1">
        <f t="shared" si="17"/>
        <v>0</v>
      </c>
      <c r="AA168" s="54">
        <f t="shared" si="14"/>
        <v>0</v>
      </c>
      <c r="AB168" s="2"/>
      <c r="AC168" s="35"/>
      <c r="AD168" s="35"/>
      <c r="AE168" s="35"/>
      <c r="AF168" s="35"/>
      <c r="AG168" s="35"/>
      <c r="AH168" s="35" t="s">
        <v>212</v>
      </c>
    </row>
    <row r="169" spans="1:73" s="5" customFormat="1">
      <c r="A169" s="35" t="s">
        <v>14</v>
      </c>
      <c r="B169" s="49" t="s">
        <v>14</v>
      </c>
      <c r="C169" s="49" t="s">
        <v>14</v>
      </c>
      <c r="D169" s="49" t="s">
        <v>14</v>
      </c>
      <c r="E169" s="49" t="s">
        <v>14</v>
      </c>
      <c r="F169" s="49" t="s">
        <v>14</v>
      </c>
      <c r="G169" s="49" t="s">
        <v>14</v>
      </c>
      <c r="H169" s="49" t="s">
        <v>14</v>
      </c>
      <c r="I169" s="49" t="s">
        <v>14</v>
      </c>
      <c r="J169" s="49" t="s">
        <v>14</v>
      </c>
      <c r="K169" s="49" t="s">
        <v>14</v>
      </c>
      <c r="L169" s="49" t="s">
        <v>14</v>
      </c>
      <c r="M169" s="49" t="s">
        <v>14</v>
      </c>
      <c r="N169" s="58"/>
      <c r="O169" s="58"/>
      <c r="P169" s="18">
        <f t="shared" si="16"/>
        <v>0</v>
      </c>
      <c r="Q169" s="70"/>
      <c r="R169" s="70"/>
      <c r="S169" s="70"/>
      <c r="T169" s="70"/>
      <c r="U169" s="70"/>
      <c r="V169" s="70"/>
      <c r="W169" s="70"/>
      <c r="X169" s="70"/>
      <c r="Y169" s="70"/>
      <c r="Z169" s="1">
        <f t="shared" si="17"/>
        <v>0</v>
      </c>
      <c r="AA169" s="54">
        <f t="shared" si="14"/>
        <v>0</v>
      </c>
      <c r="AB169" s="2"/>
      <c r="AC169" s="35"/>
      <c r="AD169" s="35"/>
      <c r="AE169" s="35"/>
      <c r="AF169" s="35"/>
      <c r="AG169" s="35"/>
      <c r="AH169" s="35" t="s">
        <v>213</v>
      </c>
    </row>
    <row r="170" spans="1:73">
      <c r="A170" s="35" t="s">
        <v>14</v>
      </c>
      <c r="B170" s="49" t="s">
        <v>14</v>
      </c>
      <c r="C170" s="49" t="s">
        <v>14</v>
      </c>
      <c r="D170" s="49" t="s">
        <v>14</v>
      </c>
      <c r="E170" s="49" t="s">
        <v>14</v>
      </c>
      <c r="F170" s="49" t="s">
        <v>14</v>
      </c>
      <c r="G170" s="49" t="s">
        <v>14</v>
      </c>
      <c r="H170" s="49" t="s">
        <v>14</v>
      </c>
      <c r="I170" s="49" t="s">
        <v>14</v>
      </c>
      <c r="J170" s="49" t="s">
        <v>14</v>
      </c>
      <c r="K170" s="49" t="s">
        <v>14</v>
      </c>
      <c r="L170" s="49" t="s">
        <v>14</v>
      </c>
      <c r="M170" s="49" t="s">
        <v>14</v>
      </c>
      <c r="N170" s="58"/>
      <c r="O170" s="58"/>
      <c r="P170" s="18">
        <f>SUM(B170:O170)</f>
        <v>0</v>
      </c>
      <c r="Q170" s="70"/>
      <c r="R170" s="70"/>
      <c r="S170" s="70"/>
      <c r="T170" s="70"/>
      <c r="U170" s="70"/>
      <c r="V170" s="70"/>
      <c r="W170" s="70"/>
      <c r="X170" s="70"/>
      <c r="Y170" s="70"/>
      <c r="Z170" s="1">
        <f t="shared" si="17"/>
        <v>0</v>
      </c>
      <c r="AA170" s="54">
        <f t="shared" si="14"/>
        <v>0</v>
      </c>
      <c r="AB170" s="2"/>
      <c r="AC170" s="35"/>
      <c r="AD170" s="35"/>
      <c r="AE170" s="35"/>
      <c r="AF170" s="35"/>
      <c r="AG170" s="35"/>
      <c r="AH170" s="35" t="s">
        <v>214</v>
      </c>
    </row>
    <row r="171" spans="1:73">
      <c r="A171" s="35" t="s">
        <v>14</v>
      </c>
      <c r="B171" s="49" t="s">
        <v>14</v>
      </c>
      <c r="C171" s="49" t="s">
        <v>14</v>
      </c>
      <c r="D171" s="49" t="s">
        <v>14</v>
      </c>
      <c r="E171" s="49" t="s">
        <v>14</v>
      </c>
      <c r="F171" s="49" t="s">
        <v>14</v>
      </c>
      <c r="G171" s="49" t="s">
        <v>14</v>
      </c>
      <c r="H171" s="49" t="s">
        <v>14</v>
      </c>
      <c r="I171" s="49" t="s">
        <v>14</v>
      </c>
      <c r="J171" s="49" t="s">
        <v>14</v>
      </c>
      <c r="K171" s="49" t="s">
        <v>14</v>
      </c>
      <c r="L171" s="56" t="s">
        <v>14</v>
      </c>
      <c r="M171" s="49"/>
      <c r="N171" s="58"/>
      <c r="O171" s="58"/>
      <c r="P171" s="18">
        <f>SUM(B171:O171)</f>
        <v>0</v>
      </c>
      <c r="Q171" s="70"/>
      <c r="R171" s="70"/>
      <c r="S171" s="70"/>
      <c r="T171" s="70"/>
      <c r="U171" s="70"/>
      <c r="V171" s="70"/>
      <c r="W171" s="70"/>
      <c r="X171" s="70"/>
      <c r="Y171" s="70"/>
      <c r="Z171" s="1">
        <f t="shared" si="17"/>
        <v>0</v>
      </c>
      <c r="AA171" s="54">
        <f t="shared" si="14"/>
        <v>0</v>
      </c>
      <c r="AB171" s="2"/>
      <c r="AC171" s="35"/>
      <c r="AD171" s="35"/>
      <c r="AE171" s="35"/>
      <c r="AF171" s="35"/>
      <c r="AG171" s="35"/>
      <c r="AH171" s="35" t="s">
        <v>215</v>
      </c>
    </row>
    <row r="172" spans="1:73">
      <c r="A172" s="35" t="s">
        <v>14</v>
      </c>
      <c r="B172" s="49" t="s">
        <v>14</v>
      </c>
      <c r="C172" s="47" t="s">
        <v>14</v>
      </c>
      <c r="D172" s="47" t="s">
        <v>14</v>
      </c>
      <c r="E172" s="47" t="s">
        <v>14</v>
      </c>
      <c r="F172" s="47" t="s">
        <v>14</v>
      </c>
      <c r="G172" s="47" t="s">
        <v>14</v>
      </c>
      <c r="H172" s="47" t="s">
        <v>14</v>
      </c>
      <c r="I172" s="47" t="s">
        <v>14</v>
      </c>
      <c r="J172" s="47" t="s">
        <v>14</v>
      </c>
      <c r="K172" s="47" t="s">
        <v>14</v>
      </c>
      <c r="L172" s="48"/>
      <c r="M172" s="47"/>
      <c r="N172" s="58"/>
      <c r="O172" s="58"/>
      <c r="P172" s="18">
        <f>SUM(B172:O172)</f>
        <v>0</v>
      </c>
      <c r="Q172" s="70" t="s">
        <v>14</v>
      </c>
      <c r="R172" s="70" t="s">
        <v>14</v>
      </c>
      <c r="S172" s="70" t="s">
        <v>14</v>
      </c>
      <c r="T172" s="70" t="s">
        <v>14</v>
      </c>
      <c r="U172" s="70" t="s">
        <v>14</v>
      </c>
      <c r="V172" s="70" t="s">
        <v>14</v>
      </c>
      <c r="W172" s="70" t="s">
        <v>14</v>
      </c>
      <c r="X172" s="70"/>
      <c r="Y172" s="70"/>
      <c r="Z172" s="1">
        <f t="shared" si="17"/>
        <v>0</v>
      </c>
      <c r="AA172" s="54">
        <f t="shared" si="14"/>
        <v>0</v>
      </c>
      <c r="AB172" s="2"/>
      <c r="AC172" s="35"/>
      <c r="AD172" s="35"/>
      <c r="AE172" s="35"/>
      <c r="AF172" s="35"/>
      <c r="AG172" s="35"/>
      <c r="AH172" s="35" t="s">
        <v>216</v>
      </c>
    </row>
    <row r="173" spans="1:73">
      <c r="A173" s="35" t="s">
        <v>14</v>
      </c>
      <c r="B173" s="49" t="s">
        <v>14</v>
      </c>
      <c r="C173" s="47" t="s">
        <v>14</v>
      </c>
      <c r="D173" s="47" t="s">
        <v>14</v>
      </c>
      <c r="E173" s="47" t="s">
        <v>14</v>
      </c>
      <c r="F173" s="47" t="s">
        <v>14</v>
      </c>
      <c r="G173" s="47" t="s">
        <v>14</v>
      </c>
      <c r="H173" s="47" t="s">
        <v>14</v>
      </c>
      <c r="I173" s="47" t="s">
        <v>14</v>
      </c>
      <c r="J173" s="47" t="s">
        <v>14</v>
      </c>
      <c r="K173" s="47" t="s">
        <v>14</v>
      </c>
      <c r="L173" s="48"/>
      <c r="M173" s="47"/>
      <c r="N173" s="58"/>
      <c r="O173" s="58"/>
      <c r="P173" s="18">
        <f>SUM(B173:O173)</f>
        <v>0</v>
      </c>
      <c r="Q173" s="70" t="s">
        <v>14</v>
      </c>
      <c r="R173" s="70" t="s">
        <v>14</v>
      </c>
      <c r="S173" s="70" t="s">
        <v>14</v>
      </c>
      <c r="T173" s="70" t="s">
        <v>14</v>
      </c>
      <c r="U173" s="70" t="s">
        <v>14</v>
      </c>
      <c r="V173" s="70" t="s">
        <v>14</v>
      </c>
      <c r="W173" s="70" t="s">
        <v>14</v>
      </c>
      <c r="X173" s="70"/>
      <c r="Y173" s="70"/>
      <c r="Z173" s="1">
        <f t="shared" si="17"/>
        <v>0</v>
      </c>
      <c r="AA173" s="54">
        <f t="shared" si="14"/>
        <v>0</v>
      </c>
      <c r="AB173" s="2"/>
      <c r="AC173" s="35"/>
      <c r="AD173" s="35"/>
      <c r="AE173" s="35"/>
      <c r="AF173" s="35"/>
      <c r="AG173" s="35"/>
      <c r="AH173" s="35"/>
    </row>
    <row r="174" spans="1:73">
      <c r="A174" s="9"/>
      <c r="B174" s="24"/>
      <c r="C174" s="24"/>
      <c r="D174" s="24"/>
      <c r="E174" s="24"/>
      <c r="F174" s="43"/>
      <c r="G174" s="24"/>
      <c r="H174" s="24"/>
      <c r="I174" s="24"/>
      <c r="J174" s="24"/>
      <c r="K174" s="24"/>
      <c r="L174" s="43"/>
      <c r="M174" s="43"/>
      <c r="N174" s="58"/>
      <c r="O174" s="58"/>
      <c r="P174" s="18"/>
      <c r="Q174" s="70"/>
      <c r="R174" s="70"/>
      <c r="S174" s="70"/>
      <c r="T174" s="70"/>
      <c r="U174" s="70"/>
      <c r="V174" s="70"/>
      <c r="W174" s="70"/>
      <c r="X174" s="70"/>
      <c r="Y174" s="70"/>
      <c r="Z174" s="1"/>
      <c r="AA174" s="1"/>
      <c r="AB174" s="2"/>
      <c r="AC174" s="35"/>
      <c r="AD174" s="35"/>
      <c r="AE174" s="35"/>
      <c r="AF174" s="35"/>
      <c r="AG174" s="35"/>
      <c r="AH174" s="35"/>
    </row>
    <row r="175" spans="1:73">
      <c r="A175" s="9"/>
      <c r="B175" s="24"/>
      <c r="C175" s="24"/>
      <c r="D175" s="24"/>
      <c r="E175" s="24"/>
      <c r="F175" s="43"/>
      <c r="G175" s="24"/>
      <c r="H175" s="24"/>
      <c r="I175" s="24"/>
      <c r="J175" s="24"/>
      <c r="K175" s="24"/>
      <c r="L175" s="43"/>
      <c r="M175" s="43"/>
      <c r="N175" s="58"/>
      <c r="O175" s="58"/>
      <c r="P175" s="18"/>
      <c r="Q175" s="70"/>
      <c r="R175" s="70"/>
      <c r="S175" s="70"/>
      <c r="T175" s="70"/>
      <c r="U175" s="70"/>
      <c r="V175" s="70"/>
      <c r="W175" s="70"/>
      <c r="X175" s="70"/>
      <c r="Y175" s="70"/>
      <c r="Z175" s="1"/>
      <c r="AA175" s="1"/>
      <c r="AB175" s="2"/>
      <c r="AC175" s="35"/>
      <c r="AD175" s="35"/>
      <c r="AE175" s="35"/>
      <c r="AF175" s="35"/>
      <c r="AG175" s="35"/>
      <c r="AH175" s="35"/>
    </row>
    <row r="176" spans="1:73">
      <c r="A176" s="9"/>
      <c r="B176" s="24"/>
      <c r="C176" s="24"/>
      <c r="D176" s="24"/>
      <c r="E176" s="24"/>
      <c r="F176" s="43"/>
      <c r="G176" s="24"/>
      <c r="H176" s="24"/>
      <c r="I176" s="24"/>
      <c r="J176" s="24"/>
      <c r="K176" s="24"/>
      <c r="L176" s="43"/>
      <c r="M176" s="43"/>
      <c r="N176" s="58"/>
      <c r="O176" s="58"/>
      <c r="P176" s="18"/>
      <c r="Q176" s="70"/>
      <c r="R176" s="70"/>
      <c r="S176" s="70"/>
      <c r="T176" s="70"/>
      <c r="U176" s="70"/>
      <c r="V176" s="70"/>
      <c r="W176" s="70"/>
      <c r="X176" s="70"/>
      <c r="Y176" s="70"/>
      <c r="Z176" s="1"/>
      <c r="AA176" s="1"/>
      <c r="AB176" s="2"/>
      <c r="AC176" s="35"/>
      <c r="AD176" s="35"/>
      <c r="AE176" s="35"/>
      <c r="AF176" s="35"/>
      <c r="AG176" s="35"/>
      <c r="AH176" s="35"/>
    </row>
    <row r="177" spans="1:35" s="5" customFormat="1">
      <c r="A177" s="9"/>
      <c r="B177" s="24"/>
      <c r="C177" s="24"/>
      <c r="D177" s="24"/>
      <c r="E177" s="24"/>
      <c r="F177" s="43"/>
      <c r="G177" s="24"/>
      <c r="H177" s="24"/>
      <c r="I177" s="24"/>
      <c r="J177" s="24"/>
      <c r="K177" s="24"/>
      <c r="L177" s="43"/>
      <c r="M177" s="43"/>
      <c r="N177" s="58"/>
      <c r="O177" s="58"/>
      <c r="P177" s="18"/>
      <c r="Q177" s="70"/>
      <c r="R177" s="70"/>
      <c r="S177" s="70"/>
      <c r="T177" s="70"/>
      <c r="U177" s="70"/>
      <c r="V177" s="70"/>
      <c r="W177" s="70"/>
      <c r="X177" s="70"/>
      <c r="Y177" s="70"/>
      <c r="Z177" s="1"/>
      <c r="AA177" s="1"/>
      <c r="AB177" s="2"/>
      <c r="AC177" s="35"/>
      <c r="AD177" s="35"/>
      <c r="AE177" s="35"/>
      <c r="AF177" s="35"/>
      <c r="AG177" s="35"/>
      <c r="AH177" s="35"/>
    </row>
    <row r="178" spans="1:35" s="5" customFormat="1">
      <c r="A178" s="9"/>
      <c r="B178" s="24"/>
      <c r="C178" s="24"/>
      <c r="D178" s="24"/>
      <c r="E178" s="24"/>
      <c r="F178" s="43"/>
      <c r="G178" s="24"/>
      <c r="H178" s="24"/>
      <c r="I178" s="24"/>
      <c r="J178" s="24"/>
      <c r="K178" s="24"/>
      <c r="L178" s="43"/>
      <c r="M178" s="43"/>
      <c r="N178" s="58"/>
      <c r="O178" s="58"/>
      <c r="P178" s="18"/>
      <c r="Q178" s="70"/>
      <c r="R178" s="70"/>
      <c r="S178" s="70"/>
      <c r="T178" s="70"/>
      <c r="U178" s="70"/>
      <c r="V178" s="70"/>
      <c r="W178" s="70"/>
      <c r="X178" s="70"/>
      <c r="Y178" s="70"/>
      <c r="Z178" s="1"/>
      <c r="AA178" s="1"/>
      <c r="AB178" s="2"/>
      <c r="AC178" s="35"/>
      <c r="AD178" s="35"/>
      <c r="AE178" s="35"/>
      <c r="AF178" s="35"/>
      <c r="AG178" s="35"/>
      <c r="AH178" s="35"/>
    </row>
    <row r="179" spans="1:35">
      <c r="A179" s="9"/>
      <c r="B179" s="24"/>
      <c r="C179" s="24"/>
      <c r="D179" s="24"/>
      <c r="E179" s="24"/>
      <c r="F179" s="43"/>
      <c r="G179" s="24"/>
      <c r="H179" s="24"/>
      <c r="I179" s="24"/>
      <c r="J179" s="24"/>
      <c r="K179" s="24"/>
      <c r="L179" s="43"/>
      <c r="M179" s="43"/>
      <c r="N179" s="58"/>
      <c r="O179" s="58"/>
      <c r="P179" s="18"/>
      <c r="Q179" s="70"/>
      <c r="R179" s="70"/>
      <c r="S179" s="70"/>
      <c r="T179" s="70"/>
      <c r="U179" s="70"/>
      <c r="V179" s="70"/>
      <c r="W179" s="70"/>
      <c r="X179" s="70"/>
      <c r="Y179" s="70"/>
      <c r="Z179" s="1"/>
      <c r="AA179" s="1"/>
      <c r="AB179" s="2"/>
      <c r="AC179" s="35"/>
      <c r="AD179" s="35"/>
      <c r="AE179" s="35"/>
      <c r="AF179" s="35"/>
      <c r="AG179" s="35"/>
      <c r="AH179" s="35"/>
    </row>
    <row r="180" spans="1:35">
      <c r="A180" s="9"/>
      <c r="B180" s="24"/>
      <c r="C180" s="24"/>
      <c r="D180" s="24"/>
      <c r="E180" s="24"/>
      <c r="F180" s="43"/>
      <c r="G180" s="24"/>
      <c r="H180" s="24"/>
      <c r="I180" s="24"/>
      <c r="J180" s="24"/>
      <c r="K180" s="24"/>
      <c r="L180" s="43"/>
      <c r="M180" s="43"/>
      <c r="N180" s="58"/>
      <c r="O180" s="58"/>
      <c r="P180" s="18"/>
      <c r="Q180" s="70"/>
      <c r="R180" s="70"/>
      <c r="S180" s="70"/>
      <c r="T180" s="70"/>
      <c r="U180" s="70"/>
      <c r="V180" s="70"/>
      <c r="W180" s="70"/>
      <c r="X180" s="70"/>
      <c r="Y180" s="70"/>
      <c r="Z180" s="1"/>
      <c r="AA180" s="1"/>
      <c r="AB180" s="2"/>
      <c r="AC180" s="35"/>
      <c r="AD180" s="35"/>
      <c r="AE180" s="35"/>
      <c r="AF180" s="35"/>
      <c r="AG180" s="35"/>
      <c r="AH180" s="35"/>
    </row>
    <row r="181" spans="1:35">
      <c r="A181" s="9"/>
      <c r="B181" s="24"/>
      <c r="C181" s="24"/>
      <c r="D181" s="24"/>
      <c r="E181" s="24"/>
      <c r="F181" s="43"/>
      <c r="G181" s="24"/>
      <c r="H181" s="24"/>
      <c r="I181" s="24"/>
      <c r="J181" s="24"/>
      <c r="K181" s="24"/>
      <c r="L181" s="43"/>
      <c r="M181" s="43"/>
      <c r="N181" s="58"/>
      <c r="O181" s="58"/>
      <c r="P181" s="18"/>
      <c r="Q181" s="70"/>
      <c r="R181" s="70"/>
      <c r="S181" s="70"/>
      <c r="T181" s="70"/>
      <c r="U181" s="70"/>
      <c r="V181" s="70"/>
      <c r="W181" s="70"/>
      <c r="X181" s="70"/>
      <c r="Y181" s="70"/>
      <c r="Z181" s="1"/>
      <c r="AA181" s="1"/>
      <c r="AB181" s="2"/>
      <c r="AC181" s="35"/>
      <c r="AD181" s="35"/>
      <c r="AE181" s="35"/>
      <c r="AF181" s="35"/>
      <c r="AG181" s="35"/>
      <c r="AH181" s="35"/>
    </row>
    <row r="182" spans="1:35">
      <c r="A182" s="9"/>
      <c r="B182" s="24"/>
      <c r="C182" s="24"/>
      <c r="D182" s="24"/>
      <c r="E182" s="24"/>
      <c r="F182" s="43"/>
      <c r="G182" s="24"/>
      <c r="H182" s="24"/>
      <c r="I182" s="24"/>
      <c r="J182" s="24"/>
      <c r="K182" s="24"/>
      <c r="L182" s="43"/>
      <c r="M182" s="43"/>
      <c r="N182" s="58"/>
      <c r="O182" s="58"/>
      <c r="P182" s="18"/>
      <c r="Q182" s="70"/>
      <c r="R182" s="70"/>
      <c r="S182" s="70"/>
      <c r="T182" s="70"/>
      <c r="U182" s="70"/>
      <c r="V182" s="70"/>
      <c r="W182" s="70"/>
      <c r="X182" s="70"/>
      <c r="Y182" s="70"/>
      <c r="Z182" s="1"/>
      <c r="AA182" s="1"/>
      <c r="AB182" s="2"/>
      <c r="AC182" s="35"/>
      <c r="AD182" s="35"/>
      <c r="AE182" s="35"/>
      <c r="AF182" s="35"/>
      <c r="AG182" s="35"/>
      <c r="AH182" s="35"/>
    </row>
    <row r="183" spans="1:35">
      <c r="A183" s="9"/>
      <c r="B183" s="24"/>
      <c r="C183" s="24"/>
      <c r="D183" s="24"/>
      <c r="E183" s="24"/>
      <c r="F183" s="43"/>
      <c r="G183" s="24"/>
      <c r="H183" s="24"/>
      <c r="I183" s="24"/>
      <c r="J183" s="24"/>
      <c r="K183" s="24"/>
      <c r="L183" s="43"/>
      <c r="M183" s="43"/>
      <c r="N183" s="58"/>
      <c r="O183" s="58"/>
      <c r="P183" s="18"/>
      <c r="Q183" s="70"/>
      <c r="R183" s="70"/>
      <c r="S183" s="70"/>
      <c r="T183" s="70"/>
      <c r="U183" s="70"/>
      <c r="V183" s="70"/>
      <c r="W183" s="70"/>
      <c r="X183" s="70"/>
      <c r="Y183" s="70"/>
      <c r="Z183" s="1"/>
      <c r="AA183" s="1"/>
      <c r="AB183" s="2"/>
      <c r="AC183" s="35"/>
      <c r="AD183" s="35"/>
      <c r="AE183" s="35"/>
      <c r="AF183" s="35"/>
      <c r="AG183" s="35"/>
      <c r="AH183" s="35"/>
    </row>
    <row r="184" spans="1:35">
      <c r="A184" s="9"/>
      <c r="B184" s="24"/>
      <c r="C184" s="24"/>
      <c r="D184" s="24"/>
      <c r="E184" s="24"/>
      <c r="F184" s="43"/>
      <c r="G184" s="24"/>
      <c r="H184" s="24"/>
      <c r="I184" s="24"/>
      <c r="J184" s="24"/>
      <c r="K184" s="24"/>
      <c r="L184" s="43"/>
      <c r="M184" s="43"/>
      <c r="N184" s="58"/>
      <c r="O184" s="58"/>
      <c r="P184" s="18"/>
      <c r="Q184" s="70"/>
      <c r="R184" s="70"/>
      <c r="S184" s="70"/>
      <c r="T184" s="70"/>
      <c r="U184" s="70"/>
      <c r="V184" s="70"/>
      <c r="W184" s="70"/>
      <c r="X184" s="70"/>
      <c r="Y184" s="70"/>
      <c r="Z184" s="1"/>
      <c r="AA184" s="1"/>
      <c r="AB184" s="2"/>
      <c r="AC184" s="35"/>
      <c r="AD184" s="35"/>
      <c r="AE184" s="35"/>
      <c r="AF184" s="35"/>
      <c r="AG184" s="35"/>
      <c r="AH184" s="35"/>
    </row>
    <row r="185" spans="1:35">
      <c r="A185" s="9"/>
      <c r="B185" s="24"/>
      <c r="C185" s="24"/>
      <c r="D185" s="24"/>
      <c r="E185" s="24"/>
      <c r="F185" s="43"/>
      <c r="G185" s="24"/>
      <c r="H185" s="24"/>
      <c r="I185" s="24"/>
      <c r="J185" s="24"/>
      <c r="K185" s="24"/>
      <c r="L185" s="43"/>
      <c r="M185" s="43"/>
      <c r="N185" s="58"/>
      <c r="O185" s="58"/>
      <c r="P185" s="18"/>
      <c r="Q185" s="70"/>
      <c r="R185" s="70"/>
      <c r="S185" s="70"/>
      <c r="T185" s="70"/>
      <c r="U185" s="70"/>
      <c r="V185" s="70"/>
      <c r="W185" s="70"/>
      <c r="X185" s="70"/>
      <c r="Y185" s="70"/>
      <c r="Z185" s="1"/>
      <c r="AA185" s="1"/>
      <c r="AB185" s="2"/>
      <c r="AC185" s="35"/>
      <c r="AD185" s="35"/>
      <c r="AE185" s="35"/>
      <c r="AF185" s="35"/>
      <c r="AG185" s="35"/>
      <c r="AH185" s="35"/>
    </row>
    <row r="186" spans="1:35" s="5" customFormat="1">
      <c r="A186" s="9"/>
      <c r="B186" s="24"/>
      <c r="C186" s="24"/>
      <c r="D186" s="24"/>
      <c r="E186" s="24"/>
      <c r="F186" s="43"/>
      <c r="G186" s="24"/>
      <c r="H186" s="24"/>
      <c r="I186" s="24"/>
      <c r="J186" s="24"/>
      <c r="K186" s="24"/>
      <c r="L186" s="43"/>
      <c r="M186" s="43"/>
      <c r="N186" s="58"/>
      <c r="O186" s="58"/>
      <c r="P186" s="18"/>
      <c r="Q186" s="70"/>
      <c r="R186" s="70"/>
      <c r="S186" s="70"/>
      <c r="T186" s="70"/>
      <c r="U186" s="70"/>
      <c r="V186" s="70"/>
      <c r="W186" s="70"/>
      <c r="X186" s="70"/>
      <c r="Y186" s="70"/>
      <c r="Z186" s="1"/>
      <c r="AA186" s="1"/>
      <c r="AB186" s="2"/>
      <c r="AC186" s="35"/>
      <c r="AD186" s="35"/>
      <c r="AE186" s="35"/>
      <c r="AF186" s="35"/>
      <c r="AG186" s="35"/>
      <c r="AH186" s="35"/>
    </row>
    <row r="187" spans="1:35" s="5" customFormat="1">
      <c r="A187" s="9"/>
      <c r="B187" s="24"/>
      <c r="C187" s="24"/>
      <c r="D187" s="24"/>
      <c r="E187" s="24"/>
      <c r="F187" s="43"/>
      <c r="G187" s="24"/>
      <c r="H187" s="24"/>
      <c r="I187" s="24"/>
      <c r="J187" s="24"/>
      <c r="K187" s="24"/>
      <c r="L187" s="43"/>
      <c r="M187" s="43"/>
      <c r="N187" s="58"/>
      <c r="O187" s="58"/>
      <c r="P187" s="18"/>
      <c r="Q187" s="70"/>
      <c r="R187" s="70"/>
      <c r="S187" s="70"/>
      <c r="T187" s="70"/>
      <c r="U187" s="70"/>
      <c r="V187" s="70"/>
      <c r="W187" s="70"/>
      <c r="X187" s="70"/>
      <c r="Y187" s="70"/>
      <c r="Z187" s="1"/>
      <c r="AA187" s="1"/>
      <c r="AB187" s="2"/>
      <c r="AC187" s="35"/>
      <c r="AD187" s="35"/>
      <c r="AE187" s="35"/>
      <c r="AF187" s="35"/>
      <c r="AG187" s="35"/>
      <c r="AH187" s="35"/>
    </row>
    <row r="188" spans="1:35" s="5" customFormat="1">
      <c r="A188" s="9"/>
      <c r="B188" s="24"/>
      <c r="C188" s="24"/>
      <c r="D188" s="24"/>
      <c r="E188" s="24"/>
      <c r="F188" s="43"/>
      <c r="G188" s="24"/>
      <c r="H188" s="24"/>
      <c r="I188" s="24"/>
      <c r="J188" s="24"/>
      <c r="K188" s="24"/>
      <c r="L188" s="43"/>
      <c r="M188" s="43"/>
      <c r="N188" s="43"/>
      <c r="O188" s="24"/>
      <c r="P188" s="18"/>
      <c r="Q188" s="25"/>
      <c r="R188" s="25"/>
      <c r="S188" s="25"/>
      <c r="T188" s="25"/>
      <c r="U188" s="25"/>
      <c r="V188" s="25"/>
      <c r="W188" s="25"/>
      <c r="X188" s="25"/>
      <c r="Y188" s="25"/>
      <c r="Z188" s="3"/>
      <c r="AA188" s="1"/>
      <c r="AB188" s="2"/>
      <c r="AC188" s="35"/>
      <c r="AD188" s="35"/>
      <c r="AE188" s="35"/>
      <c r="AF188" s="35"/>
      <c r="AG188" s="35"/>
      <c r="AH188" s="35"/>
    </row>
    <row r="189" spans="1:35">
      <c r="A189" s="9"/>
      <c r="B189" s="24"/>
      <c r="C189" s="24"/>
      <c r="D189" s="24"/>
      <c r="E189" s="24"/>
      <c r="F189" s="43"/>
      <c r="G189" s="24"/>
      <c r="H189" s="24"/>
      <c r="I189" s="24"/>
      <c r="J189" s="24"/>
      <c r="K189" s="24"/>
      <c r="L189" s="43"/>
      <c r="M189" s="43"/>
      <c r="N189" s="43"/>
      <c r="O189" s="24"/>
      <c r="P189" s="18"/>
      <c r="Q189" s="25"/>
      <c r="R189" s="25"/>
      <c r="S189" s="25"/>
      <c r="T189" s="25"/>
      <c r="U189" s="25"/>
      <c r="V189" s="25"/>
      <c r="W189" s="25"/>
      <c r="X189" s="25"/>
      <c r="Y189" s="25"/>
      <c r="Z189" s="3"/>
      <c r="AA189" s="1"/>
      <c r="AB189" s="2"/>
      <c r="AC189" s="35"/>
      <c r="AD189" s="35"/>
      <c r="AE189" s="35"/>
      <c r="AF189" s="35"/>
      <c r="AG189" s="35"/>
      <c r="AH189" s="35"/>
    </row>
    <row r="190" spans="1:35">
      <c r="A190" s="9"/>
      <c r="B190" s="24"/>
      <c r="C190" s="24"/>
      <c r="D190" s="24"/>
      <c r="E190" s="24"/>
      <c r="F190" s="43"/>
      <c r="G190" s="24"/>
      <c r="H190" s="24"/>
      <c r="I190" s="24"/>
      <c r="J190" s="24"/>
      <c r="K190" s="24"/>
      <c r="L190" s="43"/>
      <c r="M190" s="43"/>
      <c r="N190" s="43"/>
      <c r="O190" s="24"/>
      <c r="P190" s="18"/>
      <c r="Q190" s="25"/>
      <c r="R190" s="25"/>
      <c r="S190" s="25"/>
      <c r="T190" s="25"/>
      <c r="U190" s="25"/>
      <c r="V190" s="25"/>
      <c r="W190" s="25"/>
      <c r="X190" s="25"/>
      <c r="Y190" s="25"/>
      <c r="Z190" s="3"/>
      <c r="AA190" s="1"/>
      <c r="AB190" s="2"/>
      <c r="AC190" s="35"/>
      <c r="AD190" s="35"/>
      <c r="AE190" s="35"/>
      <c r="AF190" s="35"/>
      <c r="AG190" s="35"/>
      <c r="AH190" s="35"/>
      <c r="AI190" s="35"/>
    </row>
    <row r="191" spans="1:35">
      <c r="A191" s="9"/>
      <c r="B191" s="24"/>
      <c r="C191" s="24"/>
      <c r="D191" s="24"/>
      <c r="E191" s="24"/>
      <c r="F191" s="43"/>
      <c r="G191" s="24"/>
      <c r="H191" s="24"/>
      <c r="I191" s="24"/>
      <c r="J191" s="24"/>
      <c r="K191" s="24"/>
      <c r="L191" s="43"/>
      <c r="M191" s="43"/>
      <c r="N191" s="43"/>
      <c r="O191" s="24"/>
      <c r="P191" s="18"/>
      <c r="Q191" s="25"/>
      <c r="R191" s="25"/>
      <c r="S191" s="25"/>
      <c r="T191" s="25"/>
      <c r="U191" s="25"/>
      <c r="V191" s="25"/>
      <c r="W191" s="25"/>
      <c r="X191" s="25"/>
      <c r="Y191" s="25"/>
      <c r="Z191" s="3"/>
      <c r="AA191" s="1"/>
      <c r="AB191" s="2"/>
      <c r="AC191" s="35"/>
      <c r="AD191" s="35"/>
      <c r="AE191" s="35"/>
      <c r="AF191" s="35"/>
      <c r="AG191" s="35"/>
      <c r="AH191" s="35"/>
      <c r="AI191" s="35"/>
    </row>
    <row r="192" spans="1:35">
      <c r="A192" s="9"/>
      <c r="B192" s="24"/>
      <c r="C192" s="24"/>
      <c r="D192" s="24"/>
      <c r="E192" s="24"/>
      <c r="F192" s="43"/>
      <c r="G192" s="24"/>
      <c r="H192" s="24"/>
      <c r="I192" s="24"/>
      <c r="J192" s="24"/>
      <c r="K192" s="24"/>
      <c r="L192" s="43"/>
      <c r="M192" s="43"/>
      <c r="N192" s="43"/>
      <c r="O192" s="24"/>
      <c r="P192" s="18"/>
      <c r="Q192" s="25"/>
      <c r="R192" s="25"/>
      <c r="S192" s="25"/>
      <c r="T192" s="25"/>
      <c r="U192" s="25"/>
      <c r="V192" s="25"/>
      <c r="W192" s="25"/>
      <c r="X192" s="25"/>
      <c r="Y192" s="25"/>
      <c r="Z192" s="3"/>
      <c r="AA192" s="1"/>
      <c r="AB192" s="2"/>
      <c r="AC192" s="35"/>
      <c r="AD192" s="35"/>
      <c r="AE192" s="35"/>
      <c r="AF192" s="35"/>
      <c r="AG192" s="35"/>
      <c r="AH192" s="35"/>
      <c r="AI192" s="35"/>
    </row>
    <row r="193" spans="1:38" s="5" customFormat="1">
      <c r="A193" s="9"/>
      <c r="B193" s="24"/>
      <c r="C193" s="24"/>
      <c r="D193" s="24"/>
      <c r="E193" s="24"/>
      <c r="F193" s="43"/>
      <c r="G193" s="24"/>
      <c r="H193" s="24"/>
      <c r="I193" s="24"/>
      <c r="J193" s="24"/>
      <c r="K193" s="24"/>
      <c r="L193" s="43"/>
      <c r="M193" s="43"/>
      <c r="N193" s="43"/>
      <c r="O193" s="24"/>
      <c r="P193" s="18"/>
      <c r="Q193" s="25"/>
      <c r="R193" s="25"/>
      <c r="S193" s="25"/>
      <c r="T193" s="25"/>
      <c r="U193" s="25"/>
      <c r="V193" s="25"/>
      <c r="W193" s="25"/>
      <c r="X193" s="25"/>
      <c r="Y193" s="25"/>
      <c r="Z193" s="3"/>
      <c r="AA193" s="1"/>
      <c r="AB193" s="2"/>
      <c r="AC193" s="35"/>
      <c r="AD193" s="35"/>
      <c r="AE193" s="35"/>
      <c r="AF193" s="35"/>
      <c r="AG193" s="35"/>
      <c r="AH193" s="35"/>
    </row>
    <row r="194" spans="1:38" s="5" customFormat="1">
      <c r="A194" s="9"/>
      <c r="B194" s="24"/>
      <c r="C194" s="24"/>
      <c r="D194" s="24"/>
      <c r="E194" s="24"/>
      <c r="F194" s="43"/>
      <c r="G194" s="24"/>
      <c r="H194" s="24"/>
      <c r="I194" s="24"/>
      <c r="J194" s="24"/>
      <c r="K194" s="24"/>
      <c r="L194" s="43"/>
      <c r="M194" s="43"/>
      <c r="N194" s="43"/>
      <c r="O194" s="24"/>
      <c r="P194" s="18"/>
      <c r="Q194" s="25"/>
      <c r="R194" s="25"/>
      <c r="S194" s="25"/>
      <c r="T194" s="25"/>
      <c r="U194" s="25"/>
      <c r="V194" s="25"/>
      <c r="W194" s="25"/>
      <c r="X194" s="25"/>
      <c r="Y194" s="25"/>
      <c r="Z194" s="3"/>
      <c r="AA194" s="1"/>
      <c r="AB194" s="2"/>
      <c r="AC194" s="35"/>
      <c r="AD194" s="35"/>
      <c r="AE194" s="35"/>
      <c r="AF194" s="35"/>
      <c r="AG194" s="35"/>
      <c r="AH194" s="35"/>
    </row>
    <row r="195" spans="1:38" s="5" customFormat="1">
      <c r="A195" s="9"/>
      <c r="B195" s="24"/>
      <c r="C195" s="24"/>
      <c r="D195" s="24"/>
      <c r="E195" s="24"/>
      <c r="F195" s="43"/>
      <c r="G195" s="24"/>
      <c r="H195" s="24"/>
      <c r="I195" s="24"/>
      <c r="J195" s="24"/>
      <c r="K195" s="24"/>
      <c r="L195" s="43"/>
      <c r="M195" s="43"/>
      <c r="N195" s="43"/>
      <c r="O195" s="24"/>
      <c r="P195" s="18"/>
      <c r="Q195" s="25"/>
      <c r="R195" s="25"/>
      <c r="S195" s="25"/>
      <c r="T195" s="25"/>
      <c r="U195" s="25"/>
      <c r="V195" s="25"/>
      <c r="W195" s="25"/>
      <c r="X195" s="25"/>
      <c r="Y195" s="25"/>
      <c r="Z195" s="3"/>
      <c r="AA195" s="1"/>
      <c r="AB195" s="2"/>
      <c r="AC195" s="35"/>
      <c r="AD195" s="35"/>
      <c r="AE195" s="35"/>
      <c r="AF195" s="35"/>
      <c r="AG195" s="35"/>
      <c r="AH195" s="35"/>
    </row>
    <row r="196" spans="1:38" s="5" customFormat="1">
      <c r="A196" s="9"/>
      <c r="B196" s="24"/>
      <c r="C196" s="24"/>
      <c r="D196" s="24"/>
      <c r="E196" s="24"/>
      <c r="F196" s="43"/>
      <c r="G196" s="24"/>
      <c r="H196" s="24"/>
      <c r="I196" s="24"/>
      <c r="J196" s="24"/>
      <c r="K196" s="24"/>
      <c r="L196" s="43"/>
      <c r="M196" s="43"/>
      <c r="N196" s="43"/>
      <c r="O196" s="24"/>
      <c r="P196" s="18"/>
      <c r="Q196" s="25"/>
      <c r="R196" s="25"/>
      <c r="S196" s="25"/>
      <c r="T196" s="25"/>
      <c r="U196" s="25"/>
      <c r="V196" s="25"/>
      <c r="W196" s="25"/>
      <c r="X196" s="25"/>
      <c r="Y196" s="25"/>
      <c r="Z196" s="3"/>
      <c r="AA196" s="1"/>
      <c r="AB196" s="2"/>
      <c r="AC196" s="35"/>
      <c r="AD196" s="35"/>
      <c r="AE196" s="35"/>
      <c r="AF196" s="35"/>
      <c r="AG196" s="35"/>
      <c r="AH196" s="35"/>
    </row>
    <row r="197" spans="1:38" s="5" customFormat="1">
      <c r="A197" s="9"/>
      <c r="B197" s="24"/>
      <c r="C197" s="24"/>
      <c r="D197" s="24"/>
      <c r="E197" s="24"/>
      <c r="F197" s="43"/>
      <c r="G197" s="24"/>
      <c r="H197" s="24"/>
      <c r="I197" s="24"/>
      <c r="J197" s="24"/>
      <c r="K197" s="24"/>
      <c r="L197" s="43"/>
      <c r="M197" s="43"/>
      <c r="N197" s="43"/>
      <c r="O197" s="24"/>
      <c r="P197" s="18"/>
      <c r="Q197" s="25"/>
      <c r="R197" s="25"/>
      <c r="S197" s="25"/>
      <c r="T197" s="25"/>
      <c r="U197" s="25"/>
      <c r="V197" s="25"/>
      <c r="W197" s="25"/>
      <c r="X197" s="25"/>
      <c r="Y197" s="25"/>
      <c r="Z197" s="3"/>
      <c r="AA197" s="1"/>
      <c r="AB197" s="2"/>
      <c r="AC197" s="35"/>
      <c r="AD197" s="35"/>
      <c r="AE197" s="35"/>
      <c r="AF197" s="35"/>
      <c r="AG197" s="35"/>
      <c r="AH197" s="35"/>
    </row>
    <row r="198" spans="1:38">
      <c r="A198" s="9"/>
      <c r="B198" s="24"/>
      <c r="C198" s="24"/>
      <c r="D198" s="24"/>
      <c r="E198" s="24"/>
      <c r="F198" s="43"/>
      <c r="G198" s="24"/>
      <c r="H198" s="24"/>
      <c r="I198" s="24"/>
      <c r="J198" s="24"/>
      <c r="K198" s="24"/>
      <c r="L198" s="43"/>
      <c r="M198" s="43"/>
      <c r="N198" s="43"/>
      <c r="O198" s="24"/>
      <c r="P198" s="18"/>
      <c r="Q198" s="25"/>
      <c r="R198" s="25"/>
      <c r="S198" s="25"/>
      <c r="T198" s="25"/>
      <c r="U198" s="25"/>
      <c r="V198" s="25"/>
      <c r="W198" s="25"/>
      <c r="X198" s="25"/>
      <c r="Y198" s="25"/>
      <c r="Z198" s="3"/>
      <c r="AA198" s="1"/>
      <c r="AB198" s="2"/>
      <c r="AC198" s="35"/>
      <c r="AD198" s="35"/>
      <c r="AE198" s="35"/>
      <c r="AF198" s="35"/>
      <c r="AG198" s="35"/>
      <c r="AH198" s="35"/>
    </row>
    <row r="199" spans="1:38">
      <c r="A199" s="9"/>
      <c r="B199" s="24"/>
      <c r="C199" s="24"/>
      <c r="D199" s="24"/>
      <c r="E199" s="24"/>
      <c r="F199" s="43"/>
      <c r="G199" s="24"/>
      <c r="H199" s="24"/>
      <c r="I199" s="24"/>
      <c r="J199" s="24"/>
      <c r="K199" s="24"/>
      <c r="L199" s="43"/>
      <c r="M199" s="43"/>
      <c r="N199" s="43"/>
      <c r="O199" s="24"/>
      <c r="P199" s="18"/>
      <c r="Q199" s="25"/>
      <c r="R199" s="25"/>
      <c r="S199" s="25"/>
      <c r="T199" s="25"/>
      <c r="U199" s="25"/>
      <c r="V199" s="25"/>
      <c r="W199" s="25"/>
      <c r="X199" s="25"/>
      <c r="Y199" s="25"/>
      <c r="Z199" s="3"/>
      <c r="AA199" s="1"/>
      <c r="AB199" s="2"/>
      <c r="AC199" s="35"/>
      <c r="AD199" s="35"/>
      <c r="AE199" s="35"/>
      <c r="AF199" s="35"/>
      <c r="AG199" s="35"/>
      <c r="AH199" s="35"/>
    </row>
    <row r="200" spans="1:38">
      <c r="A200" s="9"/>
      <c r="B200" s="24"/>
      <c r="C200" s="24"/>
      <c r="D200" s="24"/>
      <c r="E200" s="24"/>
      <c r="F200" s="43"/>
      <c r="G200" s="24"/>
      <c r="H200" s="24"/>
      <c r="I200" s="24"/>
      <c r="J200" s="24"/>
      <c r="K200" s="24"/>
      <c r="L200" s="43"/>
      <c r="M200" s="43"/>
      <c r="N200" s="43"/>
      <c r="O200" s="24"/>
      <c r="P200" s="18"/>
      <c r="Q200" s="25"/>
      <c r="R200" s="25"/>
      <c r="S200" s="25"/>
      <c r="T200" s="25"/>
      <c r="U200" s="25"/>
      <c r="V200" s="25"/>
      <c r="W200" s="25"/>
      <c r="X200" s="25"/>
      <c r="Y200" s="25"/>
      <c r="Z200" s="3"/>
      <c r="AA200" s="1"/>
      <c r="AB200" s="2"/>
      <c r="AC200" s="35"/>
      <c r="AD200" s="35"/>
      <c r="AE200" s="35"/>
      <c r="AF200" s="35"/>
      <c r="AG200" s="35"/>
      <c r="AH200" s="35"/>
    </row>
    <row r="201" spans="1:38">
      <c r="A201" s="9"/>
      <c r="B201" s="24"/>
      <c r="C201" s="24"/>
      <c r="D201" s="24"/>
      <c r="E201" s="24"/>
      <c r="F201" s="43"/>
      <c r="G201" s="24"/>
      <c r="H201" s="24"/>
      <c r="I201" s="24"/>
      <c r="J201" s="24"/>
      <c r="K201" s="24"/>
      <c r="L201" s="43"/>
      <c r="M201" s="43"/>
      <c r="N201" s="43"/>
      <c r="O201" s="24"/>
      <c r="P201" s="18"/>
      <c r="Q201" s="25"/>
      <c r="R201" s="25"/>
      <c r="S201" s="25"/>
      <c r="T201" s="25"/>
      <c r="U201" s="25"/>
      <c r="V201" s="25"/>
      <c r="W201" s="25"/>
      <c r="X201" s="25"/>
      <c r="Y201" s="25"/>
      <c r="Z201" s="3"/>
      <c r="AA201" s="1"/>
      <c r="AB201" s="2"/>
      <c r="AC201" s="35"/>
      <c r="AD201" s="35"/>
      <c r="AE201" s="35"/>
      <c r="AF201" s="35"/>
      <c r="AG201" s="35"/>
      <c r="AH201" s="35"/>
    </row>
    <row r="202" spans="1:38">
      <c r="A202" s="9"/>
      <c r="B202" s="24"/>
      <c r="C202" s="24"/>
      <c r="D202" s="24"/>
      <c r="E202" s="24"/>
      <c r="F202" s="43"/>
      <c r="G202" s="24"/>
      <c r="H202" s="24"/>
      <c r="I202" s="24"/>
      <c r="J202" s="24"/>
      <c r="K202" s="24"/>
      <c r="L202" s="43"/>
      <c r="M202" s="43"/>
      <c r="N202" s="43"/>
      <c r="O202" s="24"/>
      <c r="P202" s="18"/>
      <c r="Q202" s="25"/>
      <c r="R202" s="25"/>
      <c r="S202" s="25"/>
      <c r="T202" s="25"/>
      <c r="U202" s="25"/>
      <c r="V202" s="25"/>
      <c r="W202" s="25"/>
      <c r="X202" s="25"/>
      <c r="Y202" s="25"/>
      <c r="Z202" s="3"/>
      <c r="AA202" s="1"/>
      <c r="AB202" s="2"/>
      <c r="AC202" s="35"/>
      <c r="AD202" s="35"/>
      <c r="AE202" s="35"/>
      <c r="AF202" s="35"/>
      <c r="AG202" s="35"/>
      <c r="AH202" s="35"/>
    </row>
    <row r="203" spans="1:38">
      <c r="A203" s="9"/>
      <c r="B203" s="24"/>
      <c r="C203" s="24"/>
      <c r="D203" s="24"/>
      <c r="E203" s="24"/>
      <c r="F203" s="43"/>
      <c r="G203" s="24"/>
      <c r="H203" s="24"/>
      <c r="I203" s="24"/>
      <c r="J203" s="24"/>
      <c r="K203" s="24"/>
      <c r="L203" s="43"/>
      <c r="M203" s="43"/>
      <c r="N203" s="43"/>
      <c r="O203" s="24"/>
      <c r="P203" s="18"/>
      <c r="Q203" s="25"/>
      <c r="R203" s="25"/>
      <c r="S203" s="25"/>
      <c r="T203" s="25"/>
      <c r="U203" s="25"/>
      <c r="V203" s="25"/>
      <c r="W203" s="25"/>
      <c r="X203" s="25"/>
      <c r="Y203" s="25"/>
      <c r="Z203" s="3"/>
      <c r="AA203" s="1"/>
      <c r="AB203" s="2"/>
      <c r="AC203" s="35"/>
      <c r="AD203" s="35"/>
      <c r="AE203" s="35"/>
      <c r="AF203" s="35"/>
      <c r="AG203" s="35"/>
      <c r="AH203" s="35"/>
    </row>
    <row r="204" spans="1:38" s="5" customFormat="1">
      <c r="A204" s="9"/>
      <c r="B204" s="24"/>
      <c r="C204" s="24"/>
      <c r="D204" s="24"/>
      <c r="E204" s="24"/>
      <c r="F204" s="43"/>
      <c r="G204" s="24"/>
      <c r="H204" s="24"/>
      <c r="I204" s="24"/>
      <c r="J204" s="24"/>
      <c r="K204" s="24"/>
      <c r="L204" s="43"/>
      <c r="M204" s="43"/>
      <c r="N204" s="43"/>
      <c r="O204" s="24"/>
      <c r="P204" s="18"/>
      <c r="Q204" s="25"/>
      <c r="R204" s="25"/>
      <c r="S204" s="25"/>
      <c r="T204" s="25"/>
      <c r="U204" s="25"/>
      <c r="V204" s="25"/>
      <c r="W204" s="25"/>
      <c r="X204" s="25"/>
      <c r="Y204" s="25"/>
      <c r="Z204" s="3"/>
      <c r="AA204" s="1"/>
      <c r="AB204" s="2"/>
      <c r="AC204" s="35"/>
      <c r="AD204" s="35"/>
      <c r="AE204" s="35"/>
      <c r="AF204" s="35"/>
      <c r="AG204" s="35"/>
      <c r="AH204" s="35"/>
    </row>
    <row r="205" spans="1:38">
      <c r="A205" s="9"/>
      <c r="B205" s="24"/>
      <c r="C205" s="24"/>
      <c r="D205" s="24"/>
      <c r="E205" s="24"/>
      <c r="F205" s="43"/>
      <c r="G205" s="24"/>
      <c r="H205" s="24"/>
      <c r="I205" s="24"/>
      <c r="J205" s="24"/>
      <c r="K205" s="24"/>
      <c r="L205" s="43"/>
      <c r="M205" s="43"/>
      <c r="N205" s="43"/>
      <c r="O205" s="24"/>
      <c r="P205" s="18"/>
      <c r="Q205" s="25"/>
      <c r="R205" s="25"/>
      <c r="S205" s="25"/>
      <c r="T205" s="25"/>
      <c r="U205" s="25"/>
      <c r="V205" s="25"/>
      <c r="W205" s="25"/>
      <c r="X205" s="25"/>
      <c r="Y205" s="25"/>
      <c r="Z205" s="3"/>
      <c r="AA205" s="1"/>
      <c r="AB205" s="2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</row>
    <row r="206" spans="1:38">
      <c r="A206" s="9"/>
      <c r="B206" s="24"/>
      <c r="C206" s="24"/>
      <c r="D206" s="24"/>
      <c r="E206" s="24"/>
      <c r="F206" s="43"/>
      <c r="G206" s="24"/>
      <c r="H206" s="24"/>
      <c r="I206" s="24"/>
      <c r="J206" s="24"/>
      <c r="K206" s="24"/>
      <c r="L206" s="43"/>
      <c r="M206" s="43"/>
      <c r="N206" s="43"/>
      <c r="O206" s="24"/>
      <c r="P206" s="18"/>
      <c r="Q206" s="25"/>
      <c r="R206" s="25"/>
      <c r="S206" s="25"/>
      <c r="T206" s="25"/>
      <c r="U206" s="25"/>
      <c r="V206" s="25"/>
      <c r="W206" s="25"/>
      <c r="X206" s="25"/>
      <c r="Y206" s="25"/>
      <c r="Z206" s="3"/>
      <c r="AA206" s="1"/>
      <c r="AB206" s="2"/>
      <c r="AC206" s="35"/>
      <c r="AD206" s="35"/>
      <c r="AE206" s="35"/>
      <c r="AF206" s="35"/>
      <c r="AG206" s="35"/>
      <c r="AH206" s="35"/>
    </row>
    <row r="207" spans="1:38">
      <c r="A207" s="9"/>
      <c r="B207" s="24"/>
      <c r="C207" s="24"/>
      <c r="D207" s="24"/>
      <c r="E207" s="24"/>
      <c r="F207" s="43"/>
      <c r="G207" s="24"/>
      <c r="H207" s="24"/>
      <c r="I207" s="24"/>
      <c r="J207" s="24"/>
      <c r="K207" s="24"/>
      <c r="L207" s="43"/>
      <c r="M207" s="43"/>
      <c r="N207" s="43"/>
      <c r="O207" s="24"/>
      <c r="P207" s="18"/>
      <c r="Q207" s="25"/>
      <c r="R207" s="25"/>
      <c r="S207" s="25"/>
      <c r="T207" s="25"/>
      <c r="U207" s="25"/>
      <c r="V207" s="25"/>
      <c r="W207" s="25"/>
      <c r="X207" s="25"/>
      <c r="Y207" s="25"/>
      <c r="Z207" s="3"/>
      <c r="AA207" s="1"/>
      <c r="AB207" s="2"/>
      <c r="AC207" s="35"/>
      <c r="AD207" s="35"/>
      <c r="AE207" s="35"/>
      <c r="AF207" s="35"/>
      <c r="AG207" s="35"/>
      <c r="AH207" s="35"/>
    </row>
    <row r="208" spans="1:38">
      <c r="A208" s="9"/>
      <c r="B208" s="24"/>
      <c r="C208" s="24"/>
      <c r="D208" s="24"/>
      <c r="E208" s="24"/>
      <c r="F208" s="43"/>
      <c r="G208" s="24"/>
      <c r="H208" s="24"/>
      <c r="I208" s="24"/>
      <c r="J208" s="24"/>
      <c r="K208" s="24"/>
      <c r="L208" s="43"/>
      <c r="M208" s="43"/>
      <c r="N208" s="43"/>
      <c r="O208" s="24"/>
      <c r="P208" s="18"/>
      <c r="Q208" s="25"/>
      <c r="R208" s="25"/>
      <c r="S208" s="25"/>
      <c r="T208" s="25"/>
      <c r="U208" s="25"/>
      <c r="V208" s="25"/>
      <c r="W208" s="25"/>
      <c r="X208" s="25"/>
      <c r="Y208" s="25"/>
      <c r="Z208" s="3"/>
      <c r="AA208" s="1"/>
      <c r="AB208" s="2"/>
      <c r="AC208" s="35"/>
      <c r="AD208" s="35"/>
      <c r="AE208" s="35"/>
      <c r="AF208" s="35"/>
      <c r="AG208" s="35"/>
      <c r="AH208" s="35"/>
    </row>
    <row r="209" spans="1:34">
      <c r="A209" s="9"/>
      <c r="B209" s="24"/>
      <c r="C209" s="24"/>
      <c r="D209" s="24"/>
      <c r="E209" s="24"/>
      <c r="F209" s="43"/>
      <c r="G209" s="24"/>
      <c r="H209" s="24"/>
      <c r="I209" s="24"/>
      <c r="J209" s="24"/>
      <c r="K209" s="24"/>
      <c r="L209" s="43"/>
      <c r="M209" s="43"/>
      <c r="N209" s="43"/>
      <c r="O209" s="24"/>
      <c r="P209" s="18"/>
      <c r="Q209" s="25"/>
      <c r="R209" s="25"/>
      <c r="S209" s="25"/>
      <c r="T209" s="25"/>
      <c r="U209" s="25"/>
      <c r="V209" s="25"/>
      <c r="W209" s="25"/>
      <c r="X209" s="25"/>
      <c r="Y209" s="25"/>
      <c r="Z209" s="3"/>
      <c r="AA209" s="1"/>
      <c r="AB209" s="2"/>
      <c r="AC209" s="35"/>
      <c r="AD209" s="35"/>
      <c r="AE209" s="35"/>
      <c r="AF209" s="35"/>
      <c r="AG209" s="35"/>
      <c r="AH209" s="35"/>
    </row>
    <row r="210" spans="1:34">
      <c r="A210" s="9"/>
      <c r="B210" s="24"/>
      <c r="C210" s="24"/>
      <c r="D210" s="24"/>
      <c r="E210" s="24"/>
      <c r="F210" s="43"/>
      <c r="G210" s="24"/>
      <c r="H210" s="24"/>
      <c r="I210" s="24"/>
      <c r="J210" s="24"/>
      <c r="K210" s="24"/>
      <c r="L210" s="43"/>
      <c r="M210" s="43"/>
      <c r="N210" s="43"/>
      <c r="O210" s="24"/>
      <c r="P210" s="18"/>
      <c r="Q210" s="25"/>
      <c r="R210" s="25"/>
      <c r="S210" s="25"/>
      <c r="T210" s="25"/>
      <c r="U210" s="25"/>
      <c r="V210" s="25"/>
      <c r="W210" s="25"/>
      <c r="X210" s="25"/>
      <c r="Y210" s="25"/>
      <c r="Z210" s="3"/>
      <c r="AA210" s="1"/>
      <c r="AB210" s="2"/>
      <c r="AC210" s="35"/>
      <c r="AD210" s="35"/>
      <c r="AE210" s="35"/>
      <c r="AF210" s="35"/>
      <c r="AG210" s="35"/>
      <c r="AH210" s="35"/>
    </row>
    <row r="211" spans="1:34">
      <c r="A211" s="9"/>
      <c r="B211" s="24"/>
      <c r="C211" s="24"/>
      <c r="D211" s="24"/>
      <c r="E211" s="24"/>
      <c r="F211" s="43"/>
      <c r="G211" s="24"/>
      <c r="H211" s="24"/>
      <c r="I211" s="24"/>
      <c r="J211" s="24"/>
      <c r="K211" s="24"/>
      <c r="L211" s="43"/>
      <c r="M211" s="43"/>
      <c r="N211" s="43"/>
      <c r="O211" s="24"/>
      <c r="P211" s="18"/>
      <c r="Q211" s="25"/>
      <c r="R211" s="25"/>
      <c r="S211" s="25"/>
      <c r="T211" s="25"/>
      <c r="U211" s="25"/>
      <c r="V211" s="25"/>
      <c r="W211" s="25"/>
      <c r="X211" s="25"/>
      <c r="Y211" s="25"/>
      <c r="Z211" s="3"/>
      <c r="AA211" s="1"/>
      <c r="AB211" s="2"/>
      <c r="AC211" s="35"/>
      <c r="AD211" s="35"/>
      <c r="AE211" s="35"/>
      <c r="AF211" s="35"/>
      <c r="AG211" s="35"/>
      <c r="AH211" s="35"/>
    </row>
    <row r="212" spans="1:34">
      <c r="A212" s="9"/>
      <c r="B212" s="24"/>
      <c r="C212" s="24"/>
      <c r="D212" s="24"/>
      <c r="E212" s="24"/>
      <c r="F212" s="43"/>
      <c r="G212" s="24"/>
      <c r="H212" s="24"/>
      <c r="I212" s="24"/>
      <c r="J212" s="24"/>
      <c r="K212" s="24"/>
      <c r="L212" s="43"/>
      <c r="M212" s="43"/>
      <c r="N212" s="43"/>
      <c r="O212" s="24"/>
      <c r="P212" s="18"/>
      <c r="Q212" s="25"/>
      <c r="R212" s="25"/>
      <c r="S212" s="25"/>
      <c r="T212" s="25"/>
      <c r="U212" s="25"/>
      <c r="V212" s="25"/>
      <c r="W212" s="25"/>
      <c r="X212" s="25"/>
      <c r="Y212" s="25"/>
      <c r="Z212" s="3"/>
      <c r="AA212" s="1"/>
      <c r="AB212" s="2"/>
      <c r="AC212" s="35"/>
      <c r="AD212" s="35"/>
      <c r="AE212" s="35"/>
      <c r="AF212" s="35"/>
      <c r="AG212" s="35"/>
      <c r="AH212" s="35"/>
    </row>
    <row r="213" spans="1:34">
      <c r="A213" s="9"/>
      <c r="B213" s="24"/>
      <c r="C213" s="24"/>
      <c r="D213" s="24"/>
      <c r="E213" s="24"/>
      <c r="F213" s="43"/>
      <c r="G213" s="24"/>
      <c r="H213" s="24"/>
      <c r="I213" s="24"/>
      <c r="J213" s="24"/>
      <c r="K213" s="24"/>
      <c r="L213" s="43"/>
      <c r="M213" s="43"/>
      <c r="N213" s="43"/>
      <c r="O213" s="24"/>
      <c r="P213" s="18"/>
      <c r="Q213" s="25"/>
      <c r="R213" s="25"/>
      <c r="S213" s="25"/>
      <c r="T213" s="25"/>
      <c r="U213" s="25"/>
      <c r="V213" s="25"/>
      <c r="W213" s="25"/>
      <c r="X213" s="25"/>
      <c r="Y213" s="25"/>
      <c r="Z213" s="3"/>
      <c r="AA213" s="1"/>
      <c r="AB213" s="2"/>
      <c r="AC213" s="35"/>
      <c r="AD213" s="35"/>
      <c r="AE213" s="35"/>
      <c r="AF213" s="35"/>
      <c r="AG213" s="35"/>
      <c r="AH213" s="35"/>
    </row>
    <row r="214" spans="1:34">
      <c r="A214" s="9"/>
      <c r="B214" s="24"/>
      <c r="C214" s="24"/>
      <c r="D214" s="24"/>
      <c r="E214" s="24"/>
      <c r="F214" s="43"/>
      <c r="G214" s="24"/>
      <c r="H214" s="24"/>
      <c r="I214" s="24"/>
      <c r="J214" s="24"/>
      <c r="K214" s="24"/>
      <c r="L214" s="43"/>
      <c r="M214" s="43"/>
      <c r="N214" s="43"/>
      <c r="O214" s="24"/>
      <c r="P214" s="18"/>
      <c r="Q214" s="25"/>
      <c r="R214" s="25"/>
      <c r="S214" s="25"/>
      <c r="T214" s="25"/>
      <c r="U214" s="25"/>
      <c r="V214" s="25"/>
      <c r="W214" s="25"/>
      <c r="X214" s="25"/>
      <c r="Y214" s="25"/>
      <c r="Z214" s="3"/>
      <c r="AA214" s="1"/>
      <c r="AB214" s="2"/>
      <c r="AC214" s="35"/>
      <c r="AD214" s="35"/>
      <c r="AE214" s="35"/>
      <c r="AF214" s="35"/>
      <c r="AG214" s="35"/>
      <c r="AH214" s="35"/>
    </row>
    <row r="215" spans="1:34">
      <c r="A215" s="9"/>
      <c r="B215" s="24"/>
      <c r="C215" s="24"/>
      <c r="D215" s="24"/>
      <c r="E215" s="24"/>
      <c r="F215" s="43"/>
      <c r="G215" s="24"/>
      <c r="H215" s="24"/>
      <c r="I215" s="24"/>
      <c r="J215" s="24"/>
      <c r="K215" s="24"/>
      <c r="L215" s="43"/>
      <c r="M215" s="43"/>
      <c r="N215" s="43"/>
      <c r="O215" s="24"/>
      <c r="P215" s="18"/>
      <c r="Q215" s="25"/>
      <c r="R215" s="25"/>
      <c r="S215" s="25"/>
      <c r="T215" s="25"/>
      <c r="U215" s="25"/>
      <c r="V215" s="25"/>
      <c r="W215" s="25"/>
      <c r="X215" s="25"/>
      <c r="Y215" s="25"/>
      <c r="Z215" s="3"/>
      <c r="AA215" s="1"/>
      <c r="AB215" s="2"/>
      <c r="AC215" s="35"/>
      <c r="AD215" s="35"/>
      <c r="AE215" s="35"/>
      <c r="AF215" s="35"/>
      <c r="AG215" s="35"/>
      <c r="AH215" s="35"/>
    </row>
    <row r="216" spans="1:34">
      <c r="A216" s="9"/>
      <c r="B216" s="24"/>
      <c r="C216" s="24"/>
      <c r="D216" s="24"/>
      <c r="E216" s="24"/>
      <c r="F216" s="43"/>
      <c r="G216" s="24"/>
      <c r="H216" s="24"/>
      <c r="I216" s="24"/>
      <c r="J216" s="24"/>
      <c r="K216" s="24"/>
      <c r="L216" s="43"/>
      <c r="M216" s="43"/>
      <c r="N216" s="43"/>
      <c r="O216" s="24"/>
      <c r="P216" s="18"/>
      <c r="Q216" s="25"/>
      <c r="R216" s="25"/>
      <c r="S216" s="25"/>
      <c r="T216" s="25"/>
      <c r="U216" s="25"/>
      <c r="V216" s="25"/>
      <c r="W216" s="25"/>
      <c r="X216" s="25"/>
      <c r="Y216" s="25"/>
      <c r="Z216" s="3"/>
      <c r="AA216" s="1"/>
      <c r="AB216" s="2"/>
      <c r="AC216" s="35"/>
      <c r="AD216" s="35"/>
      <c r="AE216" s="35"/>
      <c r="AF216" s="35"/>
      <c r="AG216" s="35"/>
      <c r="AH216" s="35"/>
    </row>
    <row r="217" spans="1:34">
      <c r="A217" s="9"/>
      <c r="B217" s="24"/>
      <c r="C217" s="24"/>
      <c r="D217" s="24"/>
      <c r="E217" s="24"/>
      <c r="F217" s="43"/>
      <c r="G217" s="24"/>
      <c r="H217" s="24"/>
      <c r="I217" s="24"/>
      <c r="J217" s="24"/>
      <c r="K217" s="24"/>
      <c r="L217" s="43"/>
      <c r="M217" s="43"/>
      <c r="N217" s="43"/>
      <c r="O217" s="24"/>
      <c r="P217" s="18"/>
      <c r="Q217" s="25"/>
      <c r="R217" s="25"/>
      <c r="S217" s="25"/>
      <c r="T217" s="25"/>
      <c r="U217" s="25"/>
      <c r="V217" s="25"/>
      <c r="W217" s="25"/>
      <c r="X217" s="25"/>
      <c r="Y217" s="25"/>
      <c r="Z217" s="3"/>
      <c r="AA217" s="1"/>
      <c r="AB217" s="2"/>
      <c r="AC217" s="35"/>
      <c r="AD217" s="35"/>
      <c r="AE217" s="35"/>
      <c r="AF217" s="35"/>
      <c r="AG217" s="35"/>
      <c r="AH217" s="35"/>
    </row>
    <row r="218" spans="1:34">
      <c r="A218" s="9"/>
      <c r="B218" s="24"/>
      <c r="C218" s="24"/>
      <c r="D218" s="24"/>
      <c r="E218" s="24"/>
      <c r="F218" s="43"/>
      <c r="G218" s="24"/>
      <c r="H218" s="24"/>
      <c r="I218" s="24"/>
      <c r="J218" s="24"/>
      <c r="K218" s="24"/>
      <c r="L218" s="43"/>
      <c r="M218" s="43"/>
      <c r="N218" s="43"/>
      <c r="O218" s="24"/>
      <c r="P218" s="18"/>
      <c r="Q218" s="25"/>
      <c r="R218" s="25"/>
      <c r="S218" s="25"/>
      <c r="T218" s="11"/>
      <c r="U218" s="11"/>
      <c r="V218" s="11"/>
      <c r="W218" s="11"/>
      <c r="X218" s="11"/>
      <c r="Y218" s="11"/>
      <c r="Z218" s="3"/>
      <c r="AA218" s="1"/>
      <c r="AB218" s="2"/>
      <c r="AC218" s="35"/>
      <c r="AD218" s="35"/>
      <c r="AE218" s="35"/>
      <c r="AF218" s="35"/>
      <c r="AG218" s="35"/>
      <c r="AH218" s="35"/>
    </row>
    <row r="219" spans="1:34">
      <c r="A219" s="9"/>
      <c r="B219" s="24"/>
      <c r="C219" s="17"/>
      <c r="D219" s="17"/>
      <c r="E219" s="71"/>
      <c r="F219" s="44"/>
      <c r="G219" s="17"/>
      <c r="H219" s="17"/>
      <c r="I219" s="17"/>
      <c r="J219" s="17"/>
      <c r="K219" s="73"/>
      <c r="L219" s="44"/>
      <c r="M219" s="44"/>
      <c r="N219" s="44"/>
      <c r="O219" s="17"/>
      <c r="P219" s="18"/>
      <c r="Q219" s="11"/>
      <c r="R219" s="11"/>
      <c r="S219" s="11"/>
      <c r="T219" s="11"/>
      <c r="U219" s="11"/>
      <c r="V219" s="11"/>
      <c r="W219" s="11"/>
      <c r="X219" s="11"/>
      <c r="Y219" s="11"/>
      <c r="Z219" s="3"/>
      <c r="AA219" s="1"/>
      <c r="AB219" s="2"/>
      <c r="AC219" s="35"/>
      <c r="AD219" s="35"/>
      <c r="AE219" s="35"/>
      <c r="AF219" s="35"/>
      <c r="AG219" s="35"/>
      <c r="AH219" s="35"/>
    </row>
    <row r="220" spans="1:34">
      <c r="A220" s="9"/>
      <c r="B220" s="24"/>
      <c r="C220" s="17"/>
      <c r="D220" s="17"/>
      <c r="E220" s="71"/>
      <c r="F220" s="44"/>
      <c r="G220" s="17"/>
      <c r="H220" s="17"/>
      <c r="I220" s="17"/>
      <c r="J220" s="17"/>
      <c r="K220" s="73"/>
      <c r="L220" s="44"/>
      <c r="M220" s="44"/>
      <c r="N220" s="44"/>
      <c r="O220" s="17"/>
      <c r="P220" s="18"/>
      <c r="Q220" s="11"/>
      <c r="R220" s="11"/>
      <c r="S220" s="11"/>
      <c r="T220" s="11"/>
      <c r="U220" s="11"/>
      <c r="V220" s="11"/>
      <c r="W220" s="11"/>
      <c r="X220" s="11"/>
      <c r="Y220" s="11"/>
      <c r="Z220" s="1"/>
      <c r="AA220" s="16"/>
      <c r="AB220" s="2"/>
      <c r="AC220" s="35"/>
      <c r="AD220" s="35"/>
      <c r="AE220" s="35"/>
      <c r="AF220" s="35"/>
      <c r="AG220" s="35"/>
      <c r="AH220" s="35"/>
    </row>
    <row r="221" spans="1:34">
      <c r="A221" s="9"/>
      <c r="B221" s="24"/>
      <c r="C221" s="13"/>
      <c r="D221" s="13"/>
      <c r="E221" s="2"/>
      <c r="F221" s="45"/>
      <c r="G221" s="13"/>
      <c r="H221" s="13"/>
      <c r="I221" s="13"/>
      <c r="J221" s="13"/>
      <c r="K221" s="13"/>
      <c r="L221" s="45"/>
      <c r="M221" s="45"/>
      <c r="N221" s="45"/>
      <c r="O221" s="13"/>
      <c r="P221" s="3"/>
      <c r="Q221" s="11"/>
      <c r="R221" s="13"/>
      <c r="S221" s="11"/>
      <c r="T221" s="11"/>
      <c r="U221" s="11"/>
      <c r="V221" s="11"/>
      <c r="W221" s="11"/>
      <c r="X221" s="11"/>
      <c r="Y221" s="11"/>
      <c r="Z221" s="1"/>
      <c r="AA221" s="16"/>
      <c r="AB221" s="2"/>
      <c r="AC221" s="35"/>
      <c r="AD221" s="35"/>
      <c r="AE221" s="35"/>
      <c r="AF221" s="35"/>
      <c r="AG221" s="35"/>
      <c r="AH221" s="35"/>
    </row>
    <row r="222" spans="1:34" s="5" customFormat="1">
      <c r="A222" s="9"/>
      <c r="B222" s="24"/>
      <c r="C222" s="13"/>
      <c r="D222" s="13"/>
      <c r="E222" s="2"/>
      <c r="F222" s="45"/>
      <c r="G222" s="13"/>
      <c r="H222" s="13"/>
      <c r="I222" s="13"/>
      <c r="J222" s="13"/>
      <c r="K222" s="13"/>
      <c r="L222" s="45"/>
      <c r="M222" s="45"/>
      <c r="N222" s="45"/>
      <c r="O222" s="13"/>
      <c r="P222" s="3"/>
      <c r="Q222" s="11"/>
      <c r="R222" s="13"/>
      <c r="S222" s="11"/>
      <c r="T222" s="11"/>
      <c r="U222" s="11"/>
      <c r="V222" s="11"/>
      <c r="W222" s="11"/>
      <c r="X222" s="11"/>
      <c r="Y222" s="11"/>
      <c r="Z222" s="1"/>
      <c r="AA222" s="16"/>
      <c r="AB222" s="2"/>
      <c r="AC222" s="35"/>
      <c r="AD222" s="35"/>
      <c r="AE222" s="35"/>
      <c r="AF222" s="35"/>
      <c r="AG222" s="35"/>
      <c r="AH222" s="35"/>
    </row>
    <row r="223" spans="1:34">
      <c r="A223" s="9"/>
      <c r="B223" s="24"/>
      <c r="C223" s="13"/>
      <c r="D223" s="13"/>
      <c r="E223" s="2"/>
      <c r="F223" s="45"/>
      <c r="G223" s="13"/>
      <c r="H223" s="13"/>
      <c r="I223" s="13"/>
      <c r="J223" s="13"/>
      <c r="K223" s="13"/>
      <c r="L223" s="45"/>
      <c r="M223" s="45"/>
      <c r="N223" s="45"/>
      <c r="O223" s="13"/>
      <c r="P223" s="3"/>
      <c r="Q223" s="11"/>
      <c r="R223" s="13"/>
      <c r="S223" s="11"/>
      <c r="T223" s="11"/>
      <c r="U223" s="11"/>
      <c r="V223" s="11"/>
      <c r="W223" s="11"/>
      <c r="X223" s="11"/>
      <c r="Y223" s="11"/>
      <c r="Z223" s="1"/>
      <c r="AA223" s="16"/>
      <c r="AB223" s="2"/>
      <c r="AC223" s="35"/>
      <c r="AD223" s="35"/>
      <c r="AE223" s="35"/>
      <c r="AF223" s="35"/>
      <c r="AG223" s="35"/>
      <c r="AH223" s="35"/>
    </row>
    <row r="224" spans="1:34" s="5" customFormat="1">
      <c r="A224" s="9"/>
      <c r="B224" s="24"/>
      <c r="C224" s="13"/>
      <c r="D224" s="13"/>
      <c r="E224" s="2"/>
      <c r="F224" s="45"/>
      <c r="G224" s="13"/>
      <c r="H224" s="13"/>
      <c r="I224" s="13"/>
      <c r="J224" s="13"/>
      <c r="K224" s="13"/>
      <c r="L224" s="45"/>
      <c r="M224" s="45"/>
      <c r="N224" s="45"/>
      <c r="O224" s="13"/>
      <c r="P224" s="3"/>
      <c r="Q224" s="11"/>
      <c r="R224" s="13"/>
      <c r="S224" s="11"/>
      <c r="T224" s="11"/>
      <c r="U224" s="11"/>
      <c r="V224" s="11"/>
      <c r="W224" s="11"/>
      <c r="X224" s="11"/>
      <c r="Y224" s="11"/>
      <c r="Z224" s="1"/>
      <c r="AA224" s="16"/>
      <c r="AB224" s="2"/>
      <c r="AC224" s="2"/>
      <c r="AD224" s="2"/>
      <c r="AE224" s="2"/>
      <c r="AF224" s="2"/>
      <c r="AG224" s="35"/>
      <c r="AH224" s="35"/>
    </row>
    <row r="225" spans="1:34">
      <c r="A225" s="9"/>
      <c r="B225" s="24"/>
      <c r="C225" s="13"/>
      <c r="D225" s="13"/>
      <c r="E225" s="2"/>
      <c r="F225" s="45"/>
      <c r="G225" s="13"/>
      <c r="H225" s="13"/>
      <c r="I225" s="13"/>
      <c r="J225" s="13"/>
      <c r="K225" s="13"/>
      <c r="L225" s="45"/>
      <c r="M225" s="45"/>
      <c r="N225" s="45"/>
      <c r="O225" s="13"/>
      <c r="P225" s="3"/>
      <c r="Q225" s="11"/>
      <c r="R225" s="13"/>
      <c r="S225" s="11"/>
      <c r="T225" s="11"/>
      <c r="U225" s="11"/>
      <c r="V225" s="11"/>
      <c r="W225" s="11"/>
      <c r="X225" s="11"/>
      <c r="Y225" s="11"/>
      <c r="Z225" s="1"/>
      <c r="AA225" s="16"/>
      <c r="AB225" s="2"/>
      <c r="AC225" s="2"/>
      <c r="AD225" s="2"/>
      <c r="AE225" s="2"/>
      <c r="AF225" s="2"/>
      <c r="AG225" s="35"/>
      <c r="AH225" s="35"/>
    </row>
    <row r="226" spans="1:34">
      <c r="A226" s="9"/>
      <c r="B226" s="24"/>
      <c r="C226" s="13"/>
      <c r="D226" s="13"/>
      <c r="E226" s="2"/>
      <c r="F226" s="45"/>
      <c r="G226" s="13"/>
      <c r="H226" s="13"/>
      <c r="I226" s="13"/>
      <c r="J226" s="13"/>
      <c r="K226" s="13"/>
      <c r="L226" s="45"/>
      <c r="M226" s="45"/>
      <c r="N226" s="45"/>
      <c r="O226" s="13"/>
      <c r="P226" s="3"/>
      <c r="Q226" s="11"/>
      <c r="R226" s="13"/>
      <c r="S226" s="11"/>
      <c r="T226" s="11"/>
      <c r="U226" s="11"/>
      <c r="V226" s="11"/>
      <c r="W226" s="11"/>
      <c r="X226" s="11"/>
      <c r="Y226" s="11"/>
      <c r="Z226" s="1"/>
      <c r="AA226" s="16"/>
      <c r="AB226" s="2"/>
      <c r="AC226" s="2"/>
      <c r="AD226" s="2"/>
      <c r="AE226" s="2"/>
      <c r="AF226" s="2"/>
      <c r="AG226" s="35"/>
      <c r="AH226" s="35"/>
    </row>
    <row r="227" spans="1:34">
      <c r="A227" s="9"/>
      <c r="B227" s="24"/>
      <c r="C227" s="13"/>
      <c r="D227" s="13"/>
      <c r="E227" s="2"/>
      <c r="F227" s="45"/>
      <c r="G227" s="13"/>
      <c r="H227" s="13"/>
      <c r="I227" s="13"/>
      <c r="J227" s="13"/>
      <c r="K227" s="13"/>
      <c r="L227" s="45"/>
      <c r="M227" s="45"/>
      <c r="N227" s="45"/>
      <c r="O227" s="13"/>
      <c r="P227" s="3"/>
      <c r="Q227" s="11"/>
      <c r="R227" s="13"/>
      <c r="S227" s="11"/>
      <c r="T227" s="11"/>
      <c r="U227" s="11"/>
      <c r="V227" s="11"/>
      <c r="W227" s="11"/>
      <c r="X227" s="11"/>
      <c r="Y227" s="11"/>
      <c r="Z227" s="1"/>
      <c r="AA227" s="16"/>
      <c r="AB227" s="2"/>
      <c r="AC227" s="2"/>
      <c r="AD227" s="2"/>
      <c r="AE227" s="2"/>
      <c r="AF227" s="2"/>
      <c r="AG227" s="35"/>
      <c r="AH227" s="35"/>
    </row>
    <row r="228" spans="1:34" s="6" customFormat="1">
      <c r="A228" s="9"/>
      <c r="B228" s="24"/>
      <c r="C228" s="13"/>
      <c r="D228" s="13"/>
      <c r="E228" s="2"/>
      <c r="F228" s="45"/>
      <c r="G228" s="13"/>
      <c r="H228" s="13"/>
      <c r="I228" s="13"/>
      <c r="J228" s="13"/>
      <c r="K228" s="13"/>
      <c r="L228" s="45"/>
      <c r="M228" s="45"/>
      <c r="N228" s="45"/>
      <c r="O228" s="13"/>
      <c r="P228" s="3"/>
      <c r="Q228" s="11"/>
      <c r="R228" s="13"/>
      <c r="S228" s="11"/>
      <c r="T228" s="11"/>
      <c r="U228" s="11"/>
      <c r="V228" s="11"/>
      <c r="W228" s="11"/>
      <c r="X228" s="11"/>
      <c r="Y228" s="11"/>
      <c r="Z228" s="1"/>
      <c r="AA228" s="16"/>
      <c r="AB228" s="2"/>
      <c r="AC228" s="2"/>
      <c r="AD228" s="2"/>
      <c r="AE228" s="2"/>
      <c r="AF228" s="2"/>
      <c r="AG228" s="35"/>
      <c r="AH228" s="35"/>
    </row>
    <row r="229" spans="1:34" s="6" customFormat="1">
      <c r="A229" s="9"/>
      <c r="B229" s="24"/>
      <c r="C229" s="13"/>
      <c r="D229" s="13"/>
      <c r="E229" s="2"/>
      <c r="F229" s="45"/>
      <c r="G229" s="13"/>
      <c r="H229" s="13"/>
      <c r="I229" s="13"/>
      <c r="J229" s="13"/>
      <c r="K229" s="13"/>
      <c r="L229" s="45"/>
      <c r="M229" s="45"/>
      <c r="N229" s="45"/>
      <c r="O229" s="13"/>
      <c r="P229" s="3"/>
      <c r="Q229" s="11"/>
      <c r="R229" s="13"/>
      <c r="S229" s="11"/>
      <c r="T229" s="11"/>
      <c r="U229" s="11"/>
      <c r="V229" s="11"/>
      <c r="W229" s="11"/>
      <c r="X229" s="11"/>
      <c r="Y229" s="11"/>
      <c r="Z229" s="1"/>
      <c r="AA229" s="16"/>
      <c r="AB229" s="2"/>
      <c r="AC229" s="2"/>
      <c r="AD229" s="2"/>
      <c r="AE229" s="2"/>
      <c r="AF229" s="2"/>
      <c r="AG229" s="35"/>
      <c r="AH229" s="35"/>
    </row>
    <row r="230" spans="1:34" s="5" customFormat="1">
      <c r="A230" s="9"/>
      <c r="B230" s="24"/>
      <c r="C230" s="13"/>
      <c r="D230" s="13"/>
      <c r="E230" s="2"/>
      <c r="F230" s="45"/>
      <c r="G230" s="13"/>
      <c r="H230" s="13"/>
      <c r="I230" s="13"/>
      <c r="J230" s="13"/>
      <c r="K230" s="13"/>
      <c r="L230" s="45"/>
      <c r="M230" s="45"/>
      <c r="N230" s="45"/>
      <c r="O230" s="13"/>
      <c r="P230" s="3"/>
      <c r="Q230" s="11"/>
      <c r="R230" s="13"/>
      <c r="S230" s="11"/>
      <c r="T230" s="11"/>
      <c r="U230" s="11"/>
      <c r="V230" s="11"/>
      <c r="W230" s="11"/>
      <c r="X230" s="11"/>
      <c r="Y230" s="11"/>
      <c r="Z230" s="1"/>
      <c r="AA230" s="16"/>
      <c r="AB230" s="2"/>
      <c r="AC230" s="2"/>
      <c r="AD230" s="2"/>
      <c r="AE230" s="2"/>
      <c r="AF230" s="2"/>
      <c r="AG230" s="35"/>
      <c r="AH230" s="35"/>
    </row>
    <row r="231" spans="1:34">
      <c r="A231" s="9"/>
      <c r="B231" s="24"/>
      <c r="C231" s="13"/>
      <c r="D231" s="13"/>
      <c r="E231" s="2"/>
      <c r="F231" s="45"/>
      <c r="G231" s="13"/>
      <c r="H231" s="13"/>
      <c r="I231" s="13"/>
      <c r="J231" s="13"/>
      <c r="K231" s="13"/>
      <c r="L231" s="45"/>
      <c r="M231" s="45"/>
      <c r="N231" s="45"/>
      <c r="O231" s="13"/>
      <c r="P231" s="3"/>
      <c r="Q231" s="11"/>
      <c r="R231" s="13"/>
      <c r="S231" s="11"/>
      <c r="T231" s="11"/>
      <c r="U231" s="11"/>
      <c r="V231" s="11"/>
      <c r="W231" s="11"/>
      <c r="X231" s="11"/>
      <c r="Y231" s="11"/>
      <c r="Z231" s="1"/>
      <c r="AA231" s="16"/>
      <c r="AB231" s="2"/>
      <c r="AC231" s="2"/>
      <c r="AD231" s="2"/>
      <c r="AE231" s="2"/>
      <c r="AF231" s="2"/>
      <c r="AG231" s="35"/>
      <c r="AH231" s="35"/>
    </row>
    <row r="232" spans="1:34">
      <c r="A232" s="9"/>
      <c r="B232" s="24"/>
      <c r="C232" s="13"/>
      <c r="D232" s="13"/>
      <c r="E232" s="2"/>
      <c r="F232" s="45"/>
      <c r="G232" s="13"/>
      <c r="H232" s="13"/>
      <c r="I232" s="13"/>
      <c r="J232" s="13"/>
      <c r="K232" s="13"/>
      <c r="L232" s="45"/>
      <c r="M232" s="45"/>
      <c r="N232" s="45"/>
      <c r="O232" s="13"/>
      <c r="P232" s="3"/>
      <c r="Q232" s="11"/>
      <c r="R232" s="13"/>
      <c r="S232" s="11"/>
      <c r="T232" s="11"/>
      <c r="U232" s="11"/>
      <c r="V232" s="11"/>
      <c r="W232" s="11"/>
      <c r="X232" s="11"/>
      <c r="Y232" s="11"/>
      <c r="Z232" s="1"/>
      <c r="AA232" s="16"/>
      <c r="AB232" s="2"/>
      <c r="AC232" s="2"/>
      <c r="AD232" s="2"/>
      <c r="AE232" s="2"/>
      <c r="AF232" s="2"/>
      <c r="AG232" s="35"/>
      <c r="AH232" s="35"/>
    </row>
    <row r="233" spans="1:34">
      <c r="A233" s="9"/>
      <c r="B233" s="24"/>
      <c r="C233" s="13"/>
      <c r="D233" s="13"/>
      <c r="E233" s="2"/>
      <c r="F233" s="45"/>
      <c r="G233" s="13"/>
      <c r="H233" s="13"/>
      <c r="I233" s="13"/>
      <c r="J233" s="13"/>
      <c r="K233" s="13"/>
      <c r="L233" s="45"/>
      <c r="M233" s="45"/>
      <c r="N233" s="45"/>
      <c r="O233" s="13"/>
      <c r="P233" s="3"/>
      <c r="Q233" s="11"/>
      <c r="R233" s="13"/>
      <c r="S233" s="11"/>
      <c r="T233" s="11"/>
      <c r="U233" s="11"/>
      <c r="V233" s="11"/>
      <c r="W233" s="11"/>
      <c r="X233" s="11"/>
      <c r="Y233" s="11"/>
      <c r="Z233" s="1"/>
      <c r="AA233" s="16"/>
      <c r="AB233" s="2"/>
      <c r="AC233" s="2"/>
      <c r="AD233" s="2"/>
      <c r="AE233" s="2"/>
      <c r="AF233" s="2"/>
      <c r="AG233" s="35"/>
      <c r="AH233" s="35"/>
    </row>
    <row r="234" spans="1:34">
      <c r="A234" s="9"/>
      <c r="B234" s="24"/>
      <c r="C234" s="13"/>
      <c r="D234" s="13"/>
      <c r="E234" s="2"/>
      <c r="F234" s="45"/>
      <c r="G234" s="13"/>
      <c r="H234" s="2"/>
      <c r="I234" s="2"/>
      <c r="J234" s="2"/>
      <c r="K234" s="13"/>
      <c r="L234" s="57"/>
      <c r="M234" s="57"/>
      <c r="N234" s="57"/>
      <c r="O234" s="2"/>
      <c r="P234" s="3"/>
      <c r="Q234" s="11"/>
      <c r="R234" s="2"/>
      <c r="S234" s="11"/>
      <c r="T234" s="11"/>
      <c r="U234" s="11"/>
      <c r="V234" s="11"/>
      <c r="W234" s="11"/>
      <c r="X234" s="11"/>
      <c r="Y234" s="11"/>
      <c r="Z234" s="1"/>
      <c r="AA234" s="16"/>
      <c r="AB234" s="2"/>
      <c r="AC234" s="2"/>
      <c r="AD234" s="2"/>
      <c r="AE234" s="2"/>
      <c r="AF234" s="2"/>
      <c r="AG234" s="35"/>
      <c r="AH234" s="35"/>
    </row>
    <row r="235" spans="1:34">
      <c r="A235" s="9"/>
      <c r="B235" s="24"/>
      <c r="C235" s="13"/>
      <c r="D235" s="13"/>
      <c r="E235" s="2"/>
      <c r="F235" s="45"/>
      <c r="G235" s="13"/>
      <c r="H235" s="2"/>
      <c r="I235" s="2"/>
      <c r="J235" s="2"/>
      <c r="K235" s="13"/>
      <c r="L235" s="57"/>
      <c r="M235" s="57"/>
      <c r="N235" s="57"/>
      <c r="O235" s="2"/>
      <c r="P235" s="3"/>
      <c r="Q235" s="11"/>
      <c r="R235" s="2"/>
      <c r="S235" s="11"/>
      <c r="T235" s="11"/>
      <c r="U235" s="11"/>
      <c r="V235" s="11"/>
      <c r="W235" s="11"/>
      <c r="X235" s="11"/>
      <c r="Y235" s="11"/>
      <c r="Z235" s="1"/>
      <c r="AA235" s="16"/>
      <c r="AB235" s="35"/>
      <c r="AC235" s="35"/>
      <c r="AD235" s="35"/>
      <c r="AE235" s="35"/>
      <c r="AF235" s="35"/>
      <c r="AG235" s="35"/>
      <c r="AH235" s="35"/>
    </row>
    <row r="236" spans="1:34">
      <c r="A236" s="9"/>
      <c r="B236" s="24"/>
      <c r="C236" s="13"/>
      <c r="D236" s="13"/>
      <c r="E236" s="2"/>
      <c r="F236" s="45"/>
      <c r="G236" s="13"/>
      <c r="H236" s="2"/>
      <c r="I236" s="2"/>
      <c r="J236" s="2"/>
      <c r="K236" s="13"/>
      <c r="L236" s="57"/>
      <c r="M236" s="57"/>
      <c r="N236" s="57"/>
      <c r="O236" s="2"/>
      <c r="P236" s="3"/>
      <c r="Q236" s="11"/>
      <c r="R236" s="2"/>
      <c r="S236" s="11"/>
      <c r="T236" s="11"/>
      <c r="U236" s="11"/>
      <c r="V236" s="11"/>
      <c r="W236" s="11"/>
      <c r="X236" s="11"/>
      <c r="Y236" s="11"/>
      <c r="Z236" s="1"/>
      <c r="AA236" s="16"/>
      <c r="AB236" s="35"/>
      <c r="AC236" s="35"/>
      <c r="AD236" s="35"/>
      <c r="AE236" s="35"/>
      <c r="AF236" s="35"/>
      <c r="AG236" s="35"/>
      <c r="AH236" s="35"/>
    </row>
    <row r="237" spans="1:34">
      <c r="A237" s="9"/>
      <c r="B237" s="24"/>
      <c r="C237" s="13"/>
      <c r="D237" s="13"/>
      <c r="E237" s="2"/>
      <c r="F237" s="45"/>
      <c r="G237" s="13"/>
      <c r="H237" s="2"/>
      <c r="I237" s="2"/>
      <c r="J237" s="2"/>
      <c r="K237" s="13"/>
      <c r="L237" s="57"/>
      <c r="M237" s="57"/>
      <c r="N237" s="57"/>
      <c r="O237" s="2"/>
      <c r="P237" s="3"/>
      <c r="Q237" s="11"/>
      <c r="R237" s="2"/>
      <c r="S237" s="11"/>
      <c r="AB237" s="35"/>
      <c r="AC237" s="35"/>
      <c r="AD237" s="35"/>
      <c r="AE237" s="35"/>
      <c r="AF237" s="35"/>
      <c r="AG237" s="35"/>
      <c r="AH237" s="35"/>
    </row>
    <row r="238" spans="1:34">
      <c r="A238" s="9"/>
      <c r="B238" s="24"/>
      <c r="AB238" s="35"/>
      <c r="AC238" s="35"/>
      <c r="AD238" s="35"/>
      <c r="AE238" s="35"/>
      <c r="AF238" s="35"/>
      <c r="AG238" s="35"/>
      <c r="AH238" s="35"/>
    </row>
    <row r="239" spans="1:34">
      <c r="A239" s="9"/>
      <c r="B239" s="24"/>
      <c r="AB239" s="35"/>
      <c r="AC239" s="35"/>
      <c r="AD239" s="35"/>
      <c r="AE239" s="35"/>
      <c r="AF239" s="35"/>
      <c r="AG239" s="35"/>
      <c r="AH239" s="35"/>
    </row>
    <row r="240" spans="1:34">
      <c r="A240" s="9"/>
      <c r="B240" s="24"/>
      <c r="AB240" s="35"/>
      <c r="AC240" s="35"/>
      <c r="AD240" s="35"/>
      <c r="AE240" s="35"/>
      <c r="AF240" s="35"/>
      <c r="AG240" s="35"/>
      <c r="AH240" s="35"/>
    </row>
    <row r="241" spans="1:2">
      <c r="A241" s="9"/>
      <c r="B241" s="24"/>
    </row>
    <row r="242" spans="1:2">
      <c r="A242" s="9"/>
      <c r="B242" s="24"/>
    </row>
    <row r="243" spans="1:2">
      <c r="A243" s="9"/>
      <c r="B243" s="24"/>
    </row>
    <row r="244" spans="1:2">
      <c r="A244" s="9"/>
      <c r="B244" s="24"/>
    </row>
    <row r="245" spans="1:2">
      <c r="A245" s="9"/>
      <c r="B245" s="24"/>
    </row>
    <row r="246" spans="1:2">
      <c r="A246" s="9"/>
      <c r="B246" s="24"/>
    </row>
    <row r="247" spans="1:2">
      <c r="A247" s="9"/>
      <c r="B247" s="24"/>
    </row>
    <row r="248" spans="1:2">
      <c r="A248" s="9"/>
      <c r="B248" s="24"/>
    </row>
    <row r="249" spans="1:2">
      <c r="A249" s="9"/>
      <c r="B249" s="24"/>
    </row>
    <row r="250" spans="1:2">
      <c r="A250" s="9"/>
      <c r="B250" s="24"/>
    </row>
    <row r="251" spans="1:2">
      <c r="A251" s="9"/>
      <c r="B251" s="24"/>
    </row>
    <row r="252" spans="1:2">
      <c r="A252" s="9"/>
      <c r="B252" s="24"/>
    </row>
    <row r="253" spans="1:2">
      <c r="A253" s="9"/>
      <c r="B253" s="24"/>
    </row>
    <row r="254" spans="1:2">
      <c r="A254" s="9"/>
      <c r="B254" s="24"/>
    </row>
    <row r="255" spans="1:2">
      <c r="A255" s="9"/>
      <c r="B255" s="24"/>
    </row>
    <row r="256" spans="1:2">
      <c r="A256" s="9"/>
      <c r="B256" s="24"/>
    </row>
    <row r="257" spans="1:2">
      <c r="A257" s="9"/>
      <c r="B257" s="24"/>
    </row>
    <row r="258" spans="1:2">
      <c r="A258" s="9"/>
      <c r="B258" s="24"/>
    </row>
    <row r="259" spans="1:2">
      <c r="A259" s="9"/>
      <c r="B259" s="24"/>
    </row>
    <row r="260" spans="1:2">
      <c r="A260" s="9"/>
      <c r="B260" s="24"/>
    </row>
    <row r="261" spans="1:2">
      <c r="A261" s="9"/>
      <c r="B261" s="24"/>
    </row>
    <row r="262" spans="1:2">
      <c r="A262" s="9"/>
      <c r="B262" s="24"/>
    </row>
    <row r="263" spans="1:2">
      <c r="A263" s="9"/>
      <c r="B263" s="24"/>
    </row>
    <row r="264" spans="1:2">
      <c r="A264" s="9"/>
      <c r="B264" s="24"/>
    </row>
    <row r="265" spans="1:2">
      <c r="A265" s="9"/>
      <c r="B265" s="24"/>
    </row>
    <row r="266" spans="1:2">
      <c r="A266" s="9"/>
      <c r="B266" s="24"/>
    </row>
    <row r="267" spans="1:2">
      <c r="A267" s="9"/>
      <c r="B267" s="24"/>
    </row>
    <row r="268" spans="1:2">
      <c r="A268" s="9"/>
      <c r="B268" s="24"/>
    </row>
    <row r="269" spans="1:2">
      <c r="A269" s="9"/>
      <c r="B269" s="24"/>
    </row>
    <row r="270" spans="1:2">
      <c r="A270" s="9"/>
      <c r="B270" s="24"/>
    </row>
    <row r="271" spans="1:2">
      <c r="A271" s="9"/>
      <c r="B271" s="24"/>
    </row>
    <row r="272" spans="1:2">
      <c r="A272" s="9"/>
      <c r="B272" s="24"/>
    </row>
    <row r="273" spans="1:2">
      <c r="A273" s="9"/>
      <c r="B273" s="24"/>
    </row>
    <row r="274" spans="1:2">
      <c r="A274" s="9"/>
      <c r="B274" s="24"/>
    </row>
    <row r="275" spans="1:2">
      <c r="A275" s="9"/>
      <c r="B275" s="24"/>
    </row>
    <row r="276" spans="1:2">
      <c r="A276" s="9"/>
      <c r="B276" s="24"/>
    </row>
    <row r="277" spans="1:2">
      <c r="A277" s="9"/>
      <c r="B277" s="24"/>
    </row>
    <row r="278" spans="1:2">
      <c r="A278" s="9"/>
      <c r="B278" s="24"/>
    </row>
    <row r="279" spans="1:2">
      <c r="A279" s="9"/>
      <c r="B279" s="24"/>
    </row>
    <row r="280" spans="1:2">
      <c r="A280" s="9"/>
      <c r="B280" s="24"/>
    </row>
    <row r="281" spans="1:2">
      <c r="A281" s="9"/>
      <c r="B281" s="24"/>
    </row>
    <row r="282" spans="1:2">
      <c r="A282" s="9"/>
      <c r="B282" s="24"/>
    </row>
    <row r="283" spans="1:2">
      <c r="A283" s="9"/>
      <c r="B283" s="24"/>
    </row>
    <row r="284" spans="1:2">
      <c r="A284" s="9"/>
      <c r="B284" s="24"/>
    </row>
    <row r="285" spans="1:2">
      <c r="A285" s="9"/>
      <c r="B285" s="24"/>
    </row>
    <row r="286" spans="1:2">
      <c r="A286" s="9"/>
      <c r="B286" s="24"/>
    </row>
    <row r="287" spans="1:2">
      <c r="A287" s="9"/>
      <c r="B287" s="24"/>
    </row>
    <row r="288" spans="1:2">
      <c r="A288" s="9"/>
      <c r="B288" s="24"/>
    </row>
    <row r="289" spans="1:2">
      <c r="A289" s="9"/>
      <c r="B289" s="24"/>
    </row>
    <row r="290" spans="1:2">
      <c r="A290" s="9"/>
      <c r="B290" s="24"/>
    </row>
    <row r="291" spans="1:2">
      <c r="A291" s="9"/>
      <c r="B291" s="24"/>
    </row>
    <row r="292" spans="1:2">
      <c r="A292" s="9"/>
      <c r="B292" s="24"/>
    </row>
    <row r="293" spans="1:2">
      <c r="A293" s="9"/>
      <c r="B293" s="24"/>
    </row>
    <row r="294" spans="1:2">
      <c r="A294" s="9"/>
      <c r="B294" s="24"/>
    </row>
    <row r="295" spans="1:2">
      <c r="A295" s="9"/>
      <c r="B295" s="24"/>
    </row>
    <row r="296" spans="1:2">
      <c r="A296" s="9"/>
      <c r="B296" s="24"/>
    </row>
    <row r="297" spans="1:2">
      <c r="A297" s="9"/>
      <c r="B297" s="24"/>
    </row>
    <row r="298" spans="1:2">
      <c r="A298" s="9"/>
      <c r="B298" s="24"/>
    </row>
    <row r="299" spans="1:2">
      <c r="A299" s="9"/>
      <c r="B299" s="24"/>
    </row>
    <row r="300" spans="1:2">
      <c r="A300" s="9"/>
      <c r="B300" s="24"/>
    </row>
    <row r="301" spans="1:2">
      <c r="A301" s="9"/>
      <c r="B301" s="24"/>
    </row>
    <row r="302" spans="1:2">
      <c r="A302" s="9"/>
      <c r="B302" s="24"/>
    </row>
    <row r="303" spans="1:2">
      <c r="A303" s="9"/>
      <c r="B303" s="24"/>
    </row>
    <row r="304" spans="1:2">
      <c r="A304" s="9"/>
      <c r="B304" s="24"/>
    </row>
    <row r="305" spans="1:2">
      <c r="A305" s="9"/>
      <c r="B305" s="24"/>
    </row>
    <row r="306" spans="1:2">
      <c r="A306" s="9"/>
      <c r="B306" s="24"/>
    </row>
    <row r="307" spans="1:2">
      <c r="A307" s="9"/>
      <c r="B307" s="24"/>
    </row>
    <row r="308" spans="1:2">
      <c r="A308" s="9"/>
      <c r="B308" s="24"/>
    </row>
    <row r="309" spans="1:2">
      <c r="A309" s="9"/>
      <c r="B309" s="24"/>
    </row>
    <row r="310" spans="1:2">
      <c r="A310" s="9"/>
      <c r="B310" s="24"/>
    </row>
    <row r="311" spans="1:2">
      <c r="A311" s="9"/>
      <c r="B311" s="24"/>
    </row>
    <row r="312" spans="1:2">
      <c r="A312" s="9"/>
      <c r="B312" s="24"/>
    </row>
    <row r="313" spans="1:2">
      <c r="A313" s="9"/>
      <c r="B313" s="24"/>
    </row>
    <row r="314" spans="1:2">
      <c r="A314" s="9"/>
      <c r="B314" s="24"/>
    </row>
    <row r="315" spans="1:2">
      <c r="A315" s="9"/>
      <c r="B315" s="24"/>
    </row>
    <row r="316" spans="1:2">
      <c r="A316" s="9"/>
      <c r="B316" s="24"/>
    </row>
    <row r="317" spans="1:2">
      <c r="A317" s="9"/>
      <c r="B317" s="24"/>
    </row>
  </sheetData>
  <sortState xmlns:xlrd2="http://schemas.microsoft.com/office/spreadsheetml/2017/richdata2" ref="A177:B317">
    <sortCondition ref="A177:A317"/>
  </sortState>
  <mergeCells count="2">
    <mergeCell ref="Q3:Y3"/>
    <mergeCell ref="B3:O3"/>
  </mergeCells>
  <phoneticPr fontId="0" type="noConversion"/>
  <printOptions gridLines="1"/>
  <pageMargins left="0.25" right="0" top="0.25" bottom="0" header="0.3" footer="0.3"/>
  <pageSetup scale="83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F219"/>
  <sheetViews>
    <sheetView topLeftCell="A9" workbookViewId="0">
      <selection activeCell="B7" sqref="B7"/>
    </sheetView>
  </sheetViews>
  <sheetFormatPr defaultColWidth="8.85546875" defaultRowHeight="12.75"/>
  <cols>
    <col min="1" max="1" width="4" customWidth="1"/>
    <col min="2" max="2" width="19.7109375" bestFit="1" customWidth="1"/>
    <col min="3" max="3" width="7.7109375" bestFit="1" customWidth="1"/>
    <col min="4" max="4" width="7.28515625" bestFit="1" customWidth="1"/>
    <col min="5" max="5" width="6.28515625" customWidth="1"/>
  </cols>
  <sheetData>
    <row r="3" spans="1:6">
      <c r="A3" s="28" t="s">
        <v>3</v>
      </c>
      <c r="B3" s="29"/>
      <c r="C3" s="29"/>
      <c r="D3" s="29"/>
      <c r="E3" s="29"/>
      <c r="F3" s="29"/>
    </row>
    <row r="5" spans="1:6">
      <c r="C5" s="35" t="s">
        <v>5</v>
      </c>
      <c r="D5" s="35" t="s">
        <v>6</v>
      </c>
      <c r="E5" s="35" t="s">
        <v>7</v>
      </c>
    </row>
    <row r="7" spans="1:6">
      <c r="C7" s="60"/>
      <c r="E7" s="61"/>
    </row>
    <row r="8" spans="1:6">
      <c r="A8" t="s">
        <v>14</v>
      </c>
      <c r="B8" t="s">
        <v>14</v>
      </c>
      <c r="C8" t="s">
        <v>14</v>
      </c>
      <c r="D8" t="s">
        <v>14</v>
      </c>
    </row>
    <row r="9" spans="1:6">
      <c r="A9">
        <f>RANK(E9,$E$8:$E$219,)+COUNTIF($E$8:E9,E9)-1</f>
        <v>44</v>
      </c>
      <c r="B9" t="str">
        <f>'Enter Points'!A9</f>
        <v>Abbott, Rob</v>
      </c>
      <c r="C9">
        <f>'Enter Points'!P9</f>
        <v>47</v>
      </c>
      <c r="D9">
        <f>'Enter Points'!Z9</f>
        <v>6</v>
      </c>
      <c r="E9">
        <f>'Enter Points'!AA9</f>
        <v>53</v>
      </c>
    </row>
    <row r="10" spans="1:6">
      <c r="A10">
        <f>RANK(E10,$E$8:$E$219,)+COUNTIF($E$8:E10,E10)-1</f>
        <v>136</v>
      </c>
      <c r="B10" t="str">
        <f>'Enter Points'!A10</f>
        <v>Abel, Mike</v>
      </c>
      <c r="C10">
        <f>'Enter Points'!P10</f>
        <v>0</v>
      </c>
      <c r="D10">
        <f>'Enter Points'!Z10</f>
        <v>4</v>
      </c>
      <c r="E10">
        <f>'Enter Points'!AA10</f>
        <v>4</v>
      </c>
    </row>
    <row r="11" spans="1:6">
      <c r="A11">
        <f>RANK(E11,$E$8:$E$219,)+COUNTIF($E$8:E11,E11)-1</f>
        <v>92</v>
      </c>
      <c r="B11" t="str">
        <f>'Enter Points'!A11</f>
        <v>Amsden, Larry</v>
      </c>
      <c r="C11">
        <f>'Enter Points'!P11</f>
        <v>28</v>
      </c>
      <c r="D11">
        <f>'Enter Points'!Z11</f>
        <v>0</v>
      </c>
      <c r="E11">
        <f>'Enter Points'!AA11</f>
        <v>28</v>
      </c>
    </row>
    <row r="12" spans="1:6">
      <c r="A12">
        <f>RANK(E12,$E$8:$E$219,)+COUNTIF($E$8:E12,E12)-1</f>
        <v>38</v>
      </c>
      <c r="B12" t="str">
        <f>'Enter Points'!A12</f>
        <v>Anderson, Craig</v>
      </c>
      <c r="C12">
        <f>'Enter Points'!P12</f>
        <v>42</v>
      </c>
      <c r="D12">
        <f>'Enter Points'!Z12</f>
        <v>14</v>
      </c>
      <c r="E12">
        <f>'Enter Points'!AA12</f>
        <v>56</v>
      </c>
    </row>
    <row r="13" spans="1:6">
      <c r="A13">
        <f>RANK(E13,$E$8:$E$219,)+COUNTIF($E$8:E13,E13)-1</f>
        <v>123</v>
      </c>
      <c r="B13" t="str">
        <f>'Enter Points'!A13</f>
        <v>Anderson, Lynn</v>
      </c>
      <c r="C13">
        <f>'Enter Points'!P13</f>
        <v>0</v>
      </c>
      <c r="D13">
        <f>'Enter Points'!Z13</f>
        <v>12</v>
      </c>
      <c r="E13">
        <f>'Enter Points'!AA13</f>
        <v>12</v>
      </c>
    </row>
    <row r="14" spans="1:6">
      <c r="A14">
        <f>RANK(E14,$E$8:$E$219,)+COUNTIF($E$8:E14,E14)-1</f>
        <v>86</v>
      </c>
      <c r="B14" t="str">
        <f>'Enter Points'!A14</f>
        <v>Anderson, Steven</v>
      </c>
      <c r="C14">
        <f>'Enter Points'!P14</f>
        <v>25</v>
      </c>
      <c r="D14">
        <f>'Enter Points'!Z14</f>
        <v>6</v>
      </c>
      <c r="E14">
        <f>'Enter Points'!AA14</f>
        <v>31</v>
      </c>
    </row>
    <row r="15" spans="1:6">
      <c r="A15">
        <f>RANK(E15,$E$8:$E$219,)+COUNTIF($E$8:E15,E15)-1</f>
        <v>59</v>
      </c>
      <c r="B15" t="str">
        <f>'Enter Points'!A15</f>
        <v>Andrews, Greg</v>
      </c>
      <c r="C15">
        <f>'Enter Points'!P15</f>
        <v>42</v>
      </c>
      <c r="D15">
        <f>'Enter Points'!Z15</f>
        <v>4</v>
      </c>
      <c r="E15">
        <f>'Enter Points'!AA15</f>
        <v>46</v>
      </c>
    </row>
    <row r="16" spans="1:6">
      <c r="A16">
        <f>RANK(E16,$E$8:$E$219,)+COUNTIF($E$8:E16,E16)-1</f>
        <v>104</v>
      </c>
      <c r="B16" t="str">
        <f>'Enter Points'!A16</f>
        <v>Bahrke, Thomas</v>
      </c>
      <c r="C16">
        <f>'Enter Points'!P16</f>
        <v>19</v>
      </c>
      <c r="D16">
        <f>'Enter Points'!Z16</f>
        <v>2</v>
      </c>
      <c r="E16">
        <f>'Enter Points'!AA16</f>
        <v>21</v>
      </c>
    </row>
    <row r="17" spans="1:5">
      <c r="A17">
        <f>RANK(E17,$E$8:$E$219,)+COUNTIF($E$8:E17,E17)-1</f>
        <v>11</v>
      </c>
      <c r="B17" t="str">
        <f>'Enter Points'!A17</f>
        <v>Bailey, Mike</v>
      </c>
      <c r="C17">
        <f>'Enter Points'!P17</f>
        <v>74</v>
      </c>
      <c r="D17">
        <f>'Enter Points'!Z17</f>
        <v>4</v>
      </c>
      <c r="E17">
        <f>'Enter Points'!AA17</f>
        <v>78</v>
      </c>
    </row>
    <row r="18" spans="1:5">
      <c r="A18">
        <f>RANK(E18,$E$8:$E$219,)+COUNTIF($E$8:E18,E18)-1</f>
        <v>63</v>
      </c>
      <c r="B18" t="str">
        <f>'Enter Points'!A18</f>
        <v>Baregi, Tom</v>
      </c>
      <c r="C18">
        <f>'Enter Points'!P18</f>
        <v>34</v>
      </c>
      <c r="D18">
        <f>'Enter Points'!Z18</f>
        <v>10</v>
      </c>
      <c r="E18">
        <f>'Enter Points'!AA18</f>
        <v>44</v>
      </c>
    </row>
    <row r="19" spans="1:5">
      <c r="A19">
        <f>RANK(E19,$E$8:$E$219,)+COUNTIF($E$8:E19,E19)-1</f>
        <v>27</v>
      </c>
      <c r="B19" t="s">
        <v>62</v>
      </c>
      <c r="C19">
        <f>'Enter Points'!P19</f>
        <v>46</v>
      </c>
      <c r="D19">
        <f>'Enter Points'!Z19</f>
        <v>14</v>
      </c>
      <c r="E19">
        <f>'Enter Points'!AA19</f>
        <v>60</v>
      </c>
    </row>
    <row r="20" spans="1:5">
      <c r="A20">
        <f>RANK(E20,$E$8:$E$219,)+COUNTIF($E$8:E20,E20)-1</f>
        <v>18</v>
      </c>
      <c r="B20" t="str">
        <f>'Enter Points'!A20</f>
        <v>Beier, Bob</v>
      </c>
      <c r="C20">
        <f>'Enter Points'!P20</f>
        <v>57</v>
      </c>
      <c r="D20">
        <f>'Enter Points'!Z20</f>
        <v>10</v>
      </c>
      <c r="E20">
        <f>'Enter Points'!AA20</f>
        <v>67</v>
      </c>
    </row>
    <row r="21" spans="1:5">
      <c r="A21">
        <f>RANK(E21,$E$8:$E$219,)+COUNTIF($E$8:E21,E21)-1</f>
        <v>88</v>
      </c>
      <c r="B21" t="str">
        <f>'Enter Points'!A22</f>
        <v>Berger, Jay</v>
      </c>
      <c r="C21">
        <f>'Enter Points'!P22</f>
        <v>22</v>
      </c>
      <c r="D21">
        <f>'Enter Points'!Z22</f>
        <v>8</v>
      </c>
      <c r="E21">
        <f>'Enter Points'!AA22</f>
        <v>30</v>
      </c>
    </row>
    <row r="22" spans="1:5">
      <c r="A22">
        <f>RANK(E22,$E$8:$E$219,)+COUNTIF($E$8:E22,E22)-1</f>
        <v>75</v>
      </c>
      <c r="B22" t="str">
        <f>'Enter Points'!A23</f>
        <v>Biebighauser, Bernie</v>
      </c>
      <c r="C22">
        <f>'Enter Points'!P23</f>
        <v>30</v>
      </c>
      <c r="D22">
        <f>'Enter Points'!Z23</f>
        <v>6</v>
      </c>
      <c r="E22">
        <f>'Enter Points'!AA23</f>
        <v>36</v>
      </c>
    </row>
    <row r="23" spans="1:5">
      <c r="A23">
        <f>RANK(E23,$E$8:$E$219,)+COUNTIF($E$8:E23,E23)-1</f>
        <v>68</v>
      </c>
      <c r="B23" t="str">
        <f>'Enter Points'!A24</f>
        <v>Blegen, Gunnar</v>
      </c>
      <c r="C23">
        <f>'Enter Points'!P24</f>
        <v>41</v>
      </c>
      <c r="D23">
        <f>'Enter Points'!Z24</f>
        <v>0</v>
      </c>
      <c r="E23">
        <f>'Enter Points'!AA24</f>
        <v>41</v>
      </c>
    </row>
    <row r="24" spans="1:5">
      <c r="A24">
        <f>RANK(E24,$E$8:$E$219,)+COUNTIF($E$8:E24,E24)-1</f>
        <v>7</v>
      </c>
      <c r="B24" t="str">
        <f>'Enter Points'!A25</f>
        <v>Butkovich, George</v>
      </c>
      <c r="C24">
        <f>'Enter Points'!P25</f>
        <v>80</v>
      </c>
      <c r="D24">
        <f>'Enter Points'!Z25</f>
        <v>6</v>
      </c>
      <c r="E24">
        <f>'Enter Points'!AA25</f>
        <v>86</v>
      </c>
    </row>
    <row r="25" spans="1:5">
      <c r="A25">
        <f>RANK(E25,$E$8:$E$219,)+COUNTIF($E$8:E25,E25)-1</f>
        <v>4</v>
      </c>
      <c r="B25" t="str">
        <f>'Enter Points'!A26</f>
        <v>Campion, Donny</v>
      </c>
      <c r="C25">
        <f>'Enter Points'!P26</f>
        <v>75</v>
      </c>
      <c r="D25">
        <f>'Enter Points'!Z26</f>
        <v>12</v>
      </c>
      <c r="E25">
        <f>'Enter Points'!AA26</f>
        <v>87</v>
      </c>
    </row>
    <row r="26" spans="1:5">
      <c r="A26">
        <f>RANK(E26,$E$8:$E$219,)+COUNTIF($E$8:E26,E26)-1</f>
        <v>39</v>
      </c>
      <c r="B26" t="str">
        <f>'Enter Points'!A27</f>
        <v>Carroll, Jim</v>
      </c>
      <c r="C26">
        <f>'Enter Points'!P27</f>
        <v>42</v>
      </c>
      <c r="D26">
        <f>'Enter Points'!Z27</f>
        <v>14</v>
      </c>
      <c r="E26">
        <f>'Enter Points'!AA27</f>
        <v>56</v>
      </c>
    </row>
    <row r="27" spans="1:5">
      <c r="A27">
        <f>RANK(E27,$E$8:$E$219,)+COUNTIF($E$8:E27,E27)-1</f>
        <v>98</v>
      </c>
      <c r="B27" t="str">
        <f>'Enter Points'!A28</f>
        <v>Carroll, Ty</v>
      </c>
      <c r="C27">
        <f>'Enter Points'!P28</f>
        <v>18</v>
      </c>
      <c r="D27">
        <f>'Enter Points'!Z28</f>
        <v>6</v>
      </c>
      <c r="E27">
        <f>'Enter Points'!AA28</f>
        <v>24</v>
      </c>
    </row>
    <row r="28" spans="1:5">
      <c r="A28">
        <f>RANK(E28,$E$8:$E$219,)+COUNTIF($E$8:E28,E28)-1</f>
        <v>15</v>
      </c>
      <c r="B28" t="str">
        <f>'Enter Points'!A29</f>
        <v>Clemings, BJ</v>
      </c>
      <c r="C28">
        <f>'Enter Points'!P29</f>
        <v>56</v>
      </c>
      <c r="D28">
        <f>'Enter Points'!Z29</f>
        <v>14</v>
      </c>
      <c r="E28">
        <f>'Enter Points'!AA29</f>
        <v>70</v>
      </c>
    </row>
    <row r="29" spans="1:5">
      <c r="A29">
        <f>RANK(E29,$E$8:$E$219,)+COUNTIF($E$8:E29,E29)-1</f>
        <v>28</v>
      </c>
      <c r="B29" t="str">
        <f>'Enter Points'!A30</f>
        <v>Clemings, Bob</v>
      </c>
      <c r="C29">
        <f>'Enter Points'!P30</f>
        <v>56</v>
      </c>
      <c r="D29">
        <f>'Enter Points'!Z30</f>
        <v>4</v>
      </c>
      <c r="E29">
        <f>'Enter Points'!AA30</f>
        <v>60</v>
      </c>
    </row>
    <row r="30" spans="1:5">
      <c r="A30">
        <f>RANK(E30,$E$8:$E$219,)+COUNTIF($E$8:E30,E30)-1</f>
        <v>21</v>
      </c>
      <c r="B30" t="str">
        <f>'Enter Points'!A31</f>
        <v>Conrad, Max</v>
      </c>
      <c r="C30">
        <f>'Enter Points'!P31</f>
        <v>59</v>
      </c>
      <c r="D30">
        <f>'Enter Points'!Z31</f>
        <v>6</v>
      </c>
      <c r="E30">
        <f>'Enter Points'!AA31</f>
        <v>65</v>
      </c>
    </row>
    <row r="31" spans="1:5">
      <c r="A31">
        <f>RANK(E31,$E$8:$E$219,)+COUNTIF($E$8:E31,E31)-1</f>
        <v>80</v>
      </c>
      <c r="B31" t="str">
        <f>'Enter Points'!A32</f>
        <v>Conrad, Spencer</v>
      </c>
      <c r="C31">
        <f>'Enter Points'!P32</f>
        <v>28</v>
      </c>
      <c r="D31">
        <f>'Enter Points'!Z32</f>
        <v>6</v>
      </c>
      <c r="E31">
        <f>'Enter Points'!AA32</f>
        <v>34</v>
      </c>
    </row>
    <row r="32" spans="1:5">
      <c r="A32">
        <f>RANK(E32,$E$8:$E$219,)+COUNTIF($E$8:E32,E32)-1</f>
        <v>57</v>
      </c>
      <c r="B32" t="str">
        <f>'Enter Points'!A33</f>
        <v>Crimmins, Ryan</v>
      </c>
      <c r="C32">
        <f>'Enter Points'!P33</f>
        <v>45</v>
      </c>
      <c r="D32">
        <f>'Enter Points'!Z33</f>
        <v>2</v>
      </c>
      <c r="E32">
        <f>'Enter Points'!AA33</f>
        <v>47</v>
      </c>
    </row>
    <row r="33" spans="1:5">
      <c r="A33">
        <f>RANK(E33,$E$8:$E$219,)+COUNTIF($E$8:E33,E33)-1</f>
        <v>138</v>
      </c>
      <c r="B33" t="str">
        <f>'Enter Points'!A34</f>
        <v>Cook, Matt</v>
      </c>
      <c r="C33">
        <f>'Enter Points'!P34</f>
        <v>3</v>
      </c>
      <c r="D33">
        <f>'Enter Points'!Z34</f>
        <v>0</v>
      </c>
      <c r="E33">
        <f>'Enter Points'!AA34</f>
        <v>3</v>
      </c>
    </row>
    <row r="34" spans="1:5">
      <c r="A34">
        <f>RANK(E34,$E$8:$E$219,)+COUNTIF($E$8:E34,E34)-1</f>
        <v>108</v>
      </c>
      <c r="B34" t="str">
        <f>'Enter Points'!A35</f>
        <v>Danielson, Adam</v>
      </c>
      <c r="C34">
        <f>'Enter Points'!P35</f>
        <v>18</v>
      </c>
      <c r="D34">
        <f>'Enter Points'!Z35</f>
        <v>0</v>
      </c>
      <c r="E34">
        <f>'Enter Points'!AA35</f>
        <v>18</v>
      </c>
    </row>
    <row r="35" spans="1:5">
      <c r="A35">
        <f>RANK(E35,$E$8:$E$219,)+COUNTIF($E$8:E35,E35)-1</f>
        <v>52</v>
      </c>
      <c r="B35" t="str">
        <f>'Enter Points'!A36</f>
        <v>Davis, Joe</v>
      </c>
      <c r="C35">
        <f>'Enter Points'!P36</f>
        <v>43</v>
      </c>
      <c r="D35">
        <f>'Enter Points'!Z36</f>
        <v>6</v>
      </c>
      <c r="E35">
        <f>'Enter Points'!AA36</f>
        <v>49</v>
      </c>
    </row>
    <row r="36" spans="1:5">
      <c r="A36">
        <f>RANK(E36,$E$8:$E$219,)+COUNTIF($E$8:E36,E36)-1</f>
        <v>72</v>
      </c>
      <c r="B36" t="str">
        <f>'Enter Points'!A37</f>
        <v>Degel, Mike</v>
      </c>
      <c r="C36">
        <f>'Enter Points'!P37</f>
        <v>24</v>
      </c>
      <c r="D36">
        <f>'Enter Points'!Z37</f>
        <v>14</v>
      </c>
      <c r="E36">
        <f>'Enter Points'!AA37</f>
        <v>38</v>
      </c>
    </row>
    <row r="37" spans="1:5">
      <c r="A37">
        <f>RANK(E37,$E$8:$E$219,)+COUNTIF($E$8:E37,E37)-1</f>
        <v>137</v>
      </c>
      <c r="B37" t="str">
        <f>'Enter Points'!A38</f>
        <v>Dircks, Bill</v>
      </c>
      <c r="C37">
        <f>'Enter Points'!P38</f>
        <v>0</v>
      </c>
      <c r="D37">
        <f>'Enter Points'!Z38</f>
        <v>4</v>
      </c>
      <c r="E37">
        <f>'Enter Points'!AA38</f>
        <v>4</v>
      </c>
    </row>
    <row r="38" spans="1:5">
      <c r="A38">
        <f>RANK(E38,$E$8:$E$219,)+COUNTIF($E$8:E38,E38)-1</f>
        <v>139</v>
      </c>
      <c r="B38" t="str">
        <f>'Enter Points'!A39</f>
        <v>Dolan, Michael</v>
      </c>
      <c r="C38">
        <f>'Enter Points'!P39</f>
        <v>3</v>
      </c>
      <c r="D38">
        <f>'Enter Points'!Z39</f>
        <v>0</v>
      </c>
      <c r="E38">
        <f>'Enter Points'!AA39</f>
        <v>3</v>
      </c>
    </row>
    <row r="39" spans="1:5">
      <c r="A39">
        <f>RANK(E39,$E$8:$E$219,)+COUNTIF($E$8:E39,E39)-1</f>
        <v>55</v>
      </c>
      <c r="B39" t="str">
        <f>'Enter Points'!A40</f>
        <v>Donnelly, Mike</v>
      </c>
      <c r="C39">
        <f>'Enter Points'!P40</f>
        <v>44</v>
      </c>
      <c r="D39">
        <f>'Enter Points'!Z40</f>
        <v>4</v>
      </c>
      <c r="E39">
        <f>'Enter Points'!AA40</f>
        <v>48</v>
      </c>
    </row>
    <row r="40" spans="1:5">
      <c r="A40">
        <f>RANK(E40,$E$8:$E$219,)+COUNTIF($E$8:E40,E40)-1</f>
        <v>69</v>
      </c>
      <c r="B40" t="str">
        <f>'Enter Points'!A41</f>
        <v>Donovan, Dan</v>
      </c>
      <c r="C40">
        <f>'Enter Points'!P41</f>
        <v>31</v>
      </c>
      <c r="D40">
        <f>'Enter Points'!Z41</f>
        <v>10</v>
      </c>
      <c r="E40">
        <f>'Enter Points'!AA41</f>
        <v>41</v>
      </c>
    </row>
    <row r="41" spans="1:5">
      <c r="A41">
        <f>RANK(E41,$E$8:$E$219,)+COUNTIF($E$8:E41,E41)-1</f>
        <v>100</v>
      </c>
      <c r="B41" t="str">
        <f>'Enter Points'!A42</f>
        <v>Donovan, Shawn</v>
      </c>
      <c r="C41">
        <f>'Enter Points'!P42</f>
        <v>23</v>
      </c>
      <c r="D41">
        <f>'Enter Points'!Z42</f>
        <v>0</v>
      </c>
      <c r="E41">
        <f>'Enter Points'!AA42</f>
        <v>23</v>
      </c>
    </row>
    <row r="42" spans="1:5">
      <c r="A42">
        <f>RANK(E42,$E$8:$E$219,)+COUNTIF($E$8:E42,E42)-1</f>
        <v>53</v>
      </c>
      <c r="B42" t="str">
        <f>'Enter Points'!A43</f>
        <v>Dyer, Jeff</v>
      </c>
      <c r="C42">
        <f>'Enter Points'!P43</f>
        <v>37</v>
      </c>
      <c r="D42">
        <f>'Enter Points'!Z43</f>
        <v>12</v>
      </c>
      <c r="E42">
        <f>'Enter Points'!AA43</f>
        <v>49</v>
      </c>
    </row>
    <row r="43" spans="1:5">
      <c r="A43">
        <f>RANK(E43,$E$8:$E$219,)+COUNTIF($E$8:E43,E43)-1</f>
        <v>140</v>
      </c>
      <c r="B43" t="str">
        <f>'Enter Points'!A44</f>
        <v>Ebnet, Zach</v>
      </c>
      <c r="C43">
        <f>'Enter Points'!P44</f>
        <v>3</v>
      </c>
      <c r="D43">
        <f>'Enter Points'!Z44</f>
        <v>0</v>
      </c>
      <c r="E43">
        <f>'Enter Points'!AA44</f>
        <v>3</v>
      </c>
    </row>
    <row r="44" spans="1:5">
      <c r="A44">
        <f>RANK(E44,$E$8:$E$219,)+COUNTIF($E$8:E44,E44)-1</f>
        <v>82</v>
      </c>
      <c r="B44" t="str">
        <f>'Enter Points'!A45</f>
        <v>Eide, Tom</v>
      </c>
      <c r="C44">
        <f>'Enter Points'!P45</f>
        <v>18</v>
      </c>
      <c r="D44">
        <f>'Enter Points'!Z45</f>
        <v>14</v>
      </c>
      <c r="E44">
        <f>'Enter Points'!AA45</f>
        <v>32</v>
      </c>
    </row>
    <row r="45" spans="1:5">
      <c r="A45">
        <f>RANK(E45,$E$8:$E$219,)+COUNTIF($E$8:E45,E45)-1</f>
        <v>66</v>
      </c>
      <c r="B45" t="str">
        <f>'Enter Points'!A46</f>
        <v>Eriksson, Carl</v>
      </c>
      <c r="C45">
        <f>'Enter Points'!P46</f>
        <v>34</v>
      </c>
      <c r="D45">
        <f>'Enter Points'!Z46</f>
        <v>8</v>
      </c>
      <c r="E45">
        <f>'Enter Points'!AA46</f>
        <v>42</v>
      </c>
    </row>
    <row r="46" spans="1:5">
      <c r="A46">
        <f>RANK(E46,$E$8:$E$219,)+COUNTIF($E$8:E46,E46)-1</f>
        <v>16</v>
      </c>
      <c r="B46" t="str">
        <f>'Enter Points'!A47</f>
        <v>Frascone, Kevin</v>
      </c>
      <c r="C46">
        <f>'Enter Points'!P47</f>
        <v>57</v>
      </c>
      <c r="D46">
        <f>'Enter Points'!Z47</f>
        <v>12</v>
      </c>
      <c r="E46">
        <f>'Enter Points'!AA47</f>
        <v>69</v>
      </c>
    </row>
    <row r="47" spans="1:5">
      <c r="A47">
        <f>RANK(E47,$E$8:$E$219,)+COUNTIF($E$8:E47,E47)-1</f>
        <v>48</v>
      </c>
      <c r="B47" t="str">
        <f>'Enter Points'!A48</f>
        <v>Friberg, Chris</v>
      </c>
      <c r="C47">
        <f>'Enter Points'!P48</f>
        <v>46</v>
      </c>
      <c r="D47">
        <f>'Enter Points'!Z48</f>
        <v>6</v>
      </c>
      <c r="E47">
        <f>'Enter Points'!AA48</f>
        <v>52</v>
      </c>
    </row>
    <row r="48" spans="1:5">
      <c r="A48">
        <f>RANK(E48,$E$8:$E$219,)+COUNTIF($E$8:E48,E48)-1</f>
        <v>64</v>
      </c>
      <c r="B48" t="str">
        <f>'Enter Points'!A49</f>
        <v>Furey, Mike</v>
      </c>
      <c r="C48">
        <f>'Enter Points'!P49</f>
        <v>31</v>
      </c>
      <c r="D48">
        <f>'Enter Points'!Z49</f>
        <v>12</v>
      </c>
      <c r="E48">
        <f>'Enter Points'!AA49</f>
        <v>43</v>
      </c>
    </row>
    <row r="49" spans="1:5">
      <c r="A49">
        <f>RANK(E49,$E$8:$E$219,)+COUNTIF($E$8:E49,E49)-1</f>
        <v>142</v>
      </c>
      <c r="B49" t="str">
        <f>'Enter Points'!A50</f>
        <v>Gadbois, Tom</v>
      </c>
      <c r="C49">
        <f>'Enter Points'!P50</f>
        <v>0</v>
      </c>
      <c r="D49">
        <f>'Enter Points'!Z50</f>
        <v>0</v>
      </c>
      <c r="E49">
        <f>'Enter Points'!AA50</f>
        <v>0</v>
      </c>
    </row>
    <row r="50" spans="1:5">
      <c r="A50">
        <f>RANK(E50,$E$8:$E$219,)+COUNTIF($E$8:E50,E50)-1</f>
        <v>40</v>
      </c>
      <c r="B50" t="str">
        <f>'Enter Points'!A51</f>
        <v>Gibson, Mike</v>
      </c>
      <c r="C50">
        <f>'Enter Points'!P51</f>
        <v>41</v>
      </c>
      <c r="D50">
        <f>'Enter Points'!Z51</f>
        <v>14</v>
      </c>
      <c r="E50">
        <f>'Enter Points'!AA51</f>
        <v>55</v>
      </c>
    </row>
    <row r="51" spans="1:5">
      <c r="A51">
        <f>RANK(E51,$E$8:$E$219,)+COUNTIF($E$8:E51,E51)-1</f>
        <v>115</v>
      </c>
      <c r="B51" t="str">
        <f>'Enter Points'!A52</f>
        <v>Gillen, Tom</v>
      </c>
      <c r="C51">
        <f>'Enter Points'!P52</f>
        <v>9</v>
      </c>
      <c r="D51">
        <f>'Enter Points'!Z52</f>
        <v>6</v>
      </c>
      <c r="E51">
        <f>'Enter Points'!AA52</f>
        <v>15</v>
      </c>
    </row>
    <row r="52" spans="1:5">
      <c r="A52">
        <f>RANK(E52,$E$8:$E$219,)+COUNTIF($E$8:E52,E52)-1</f>
        <v>93</v>
      </c>
      <c r="B52" t="str">
        <f>'Enter Points'!A53</f>
        <v>Glasow, Kevin</v>
      </c>
      <c r="C52">
        <f>'Enter Points'!P53</f>
        <v>21</v>
      </c>
      <c r="D52">
        <f>'Enter Points'!Z53</f>
        <v>6</v>
      </c>
      <c r="E52">
        <f>'Enter Points'!AA53</f>
        <v>27</v>
      </c>
    </row>
    <row r="53" spans="1:5">
      <c r="A53">
        <f>RANK(E53,$E$8:$E$219,)+COUNTIF($E$8:E53,E53)-1</f>
        <v>95</v>
      </c>
      <c r="B53" t="str">
        <f>'Enter Points'!A54</f>
        <v>Grottke, Matt</v>
      </c>
      <c r="C53">
        <f>'Enter Points'!P54</f>
        <v>25</v>
      </c>
      <c r="D53">
        <f>'Enter Points'!Z54</f>
        <v>0</v>
      </c>
      <c r="E53">
        <f>'Enter Points'!AA54</f>
        <v>25</v>
      </c>
    </row>
    <row r="54" spans="1:5">
      <c r="A54">
        <f>RANK(E54,$E$8:$E$219,)+COUNTIF($E$8:E54,E54)-1</f>
        <v>83</v>
      </c>
      <c r="B54" t="str">
        <f>'Enter Points'!A55</f>
        <v>Hall, Steve</v>
      </c>
      <c r="C54">
        <f>'Enter Points'!P55</f>
        <v>18</v>
      </c>
      <c r="D54">
        <f>'Enter Points'!Z55</f>
        <v>14</v>
      </c>
      <c r="E54">
        <f>'Enter Points'!AA55</f>
        <v>32</v>
      </c>
    </row>
    <row r="55" spans="1:5">
      <c r="A55">
        <f>RANK(E55,$E$8:$E$219,)+COUNTIF($E$8:E55,E55)-1</f>
        <v>30</v>
      </c>
      <c r="B55" t="str">
        <f>'Enter Points'!A56</f>
        <v>Hanna, Bob</v>
      </c>
      <c r="C55">
        <f>'Enter Points'!P56</f>
        <v>47</v>
      </c>
      <c r="D55">
        <f>'Enter Points'!Z56</f>
        <v>12</v>
      </c>
      <c r="E55">
        <f>'Enter Points'!AA56</f>
        <v>59</v>
      </c>
    </row>
    <row r="56" spans="1:5">
      <c r="A56">
        <f>RANK(E56,$E$8:$E$219,)+COUNTIF($E$8:E56,E56)-1</f>
        <v>22</v>
      </c>
      <c r="B56" t="str">
        <f>'Enter Points'!A57</f>
        <v>Hanson, Chuck</v>
      </c>
      <c r="C56">
        <f>'Enter Points'!P57</f>
        <v>50</v>
      </c>
      <c r="D56">
        <f>'Enter Points'!Z57</f>
        <v>14</v>
      </c>
      <c r="E56">
        <f>'Enter Points'!AA57</f>
        <v>64</v>
      </c>
    </row>
    <row r="57" spans="1:5">
      <c r="A57">
        <f>RANK(E57,$E$8:$E$219,)+COUNTIF($E$8:E57,E57)-1</f>
        <v>134</v>
      </c>
      <c r="B57" t="str">
        <f>'Enter Points'!A58</f>
        <v>Hanson, Terry</v>
      </c>
      <c r="C57">
        <f>'Enter Points'!P58</f>
        <v>6</v>
      </c>
      <c r="D57">
        <f>'Enter Points'!Z58</f>
        <v>0</v>
      </c>
      <c r="E57">
        <f>'Enter Points'!AA58</f>
        <v>6</v>
      </c>
    </row>
    <row r="58" spans="1:5">
      <c r="A58">
        <f>RANK(E58,$E$8:$E$219,)+COUNTIF($E$8:E58,E58)-1</f>
        <v>5</v>
      </c>
      <c r="B58" t="str">
        <f>'Enter Points'!A59</f>
        <v>Harrison, David</v>
      </c>
      <c r="C58">
        <f>'Enter Points'!P59</f>
        <v>75</v>
      </c>
      <c r="D58">
        <f>'Enter Points'!Z59</f>
        <v>12</v>
      </c>
      <c r="E58">
        <f>'Enter Points'!AA59</f>
        <v>87</v>
      </c>
    </row>
    <row r="59" spans="1:5">
      <c r="A59">
        <f>RANK(E59,$E$8:$E$219,)+COUNTIF($E$8:E59,E59)-1</f>
        <v>1</v>
      </c>
      <c r="B59" t="str">
        <f>'Enter Points'!A60</f>
        <v>Hartenberg, Bryan</v>
      </c>
      <c r="C59">
        <f>'Enter Points'!P60</f>
        <v>86</v>
      </c>
      <c r="D59">
        <f>'Enter Points'!Z60</f>
        <v>12</v>
      </c>
      <c r="E59">
        <f>'Enter Points'!AA60</f>
        <v>98</v>
      </c>
    </row>
    <row r="60" spans="1:5">
      <c r="A60">
        <f>RANK(E60,$E$8:$E$219,)+COUNTIF($E$8:E60,E60)-1</f>
        <v>50</v>
      </c>
      <c r="B60" t="str">
        <f>'Enter Points'!A61</f>
        <v>Hauer, Justin</v>
      </c>
      <c r="C60">
        <f>'Enter Points'!P61</f>
        <v>44</v>
      </c>
      <c r="D60">
        <f>'Enter Points'!Z61</f>
        <v>6</v>
      </c>
      <c r="E60">
        <f>'Enter Points'!AA61</f>
        <v>50</v>
      </c>
    </row>
    <row r="61" spans="1:5">
      <c r="A61">
        <f>RANK(E61,$E$8:$E$219,)+COUNTIF($E$8:E61,E61)-1</f>
        <v>96</v>
      </c>
      <c r="B61" t="str">
        <f>'Enter Points'!A62</f>
        <v>Hernandez, Dave</v>
      </c>
      <c r="C61">
        <f>'Enter Points'!P62</f>
        <v>9</v>
      </c>
      <c r="D61">
        <f>'Enter Points'!Z62</f>
        <v>16</v>
      </c>
      <c r="E61">
        <f>'Enter Points'!AA62</f>
        <v>25</v>
      </c>
    </row>
    <row r="62" spans="1:5">
      <c r="A62">
        <f>RANK(E62,$E$8:$E$219,)+COUNTIF($E$8:E62,E62)-1</f>
        <v>37</v>
      </c>
      <c r="B62" t="str">
        <f>'Enter Points'!A63</f>
        <v>Heurung, Bob</v>
      </c>
      <c r="C62">
        <f>'Enter Points'!P63</f>
        <v>43</v>
      </c>
      <c r="D62">
        <f>'Enter Points'!Z63</f>
        <v>14</v>
      </c>
      <c r="E62">
        <f>'Enter Points'!AA63</f>
        <v>57</v>
      </c>
    </row>
    <row r="63" spans="1:5">
      <c r="A63">
        <f>RANK(E63,$E$8:$E$219,)+COUNTIF($E$8:E63,E63)-1</f>
        <v>126</v>
      </c>
      <c r="B63" t="str">
        <f>'Enter Points'!A64</f>
        <v>Hodd, Rod</v>
      </c>
      <c r="C63">
        <f>'Enter Points'!P64</f>
        <v>9</v>
      </c>
      <c r="D63">
        <f>'Enter Points'!Z64</f>
        <v>0</v>
      </c>
      <c r="E63">
        <f>'Enter Points'!AA64</f>
        <v>9</v>
      </c>
    </row>
    <row r="64" spans="1:5">
      <c r="A64">
        <f>RANK(E64,$E$8:$E$219,)+COUNTIF($E$8:E64,E64)-1</f>
        <v>17</v>
      </c>
      <c r="B64" t="str">
        <f>'Enter Points'!A65</f>
        <v>Hoye, Bob</v>
      </c>
      <c r="C64">
        <f>'Enter Points'!P65</f>
        <v>54</v>
      </c>
      <c r="D64">
        <f>'Enter Points'!Z65</f>
        <v>14</v>
      </c>
      <c r="E64">
        <f>'Enter Points'!AA65</f>
        <v>68</v>
      </c>
    </row>
    <row r="65" spans="1:5">
      <c r="A65">
        <f>RANK(E65,$E$8:$E$219,)+COUNTIF($E$8:E65,E65)-1</f>
        <v>29</v>
      </c>
      <c r="B65" t="str">
        <f>'Enter Points'!A66</f>
        <v xml:space="preserve">Hubbard, Dave </v>
      </c>
      <c r="C65">
        <f>'Enter Points'!P66</f>
        <v>50</v>
      </c>
      <c r="D65">
        <f>'Enter Points'!Z66</f>
        <v>10</v>
      </c>
      <c r="E65">
        <f>'Enter Points'!AA66</f>
        <v>60</v>
      </c>
    </row>
    <row r="66" spans="1:5">
      <c r="A66">
        <f>RANK(E66,$E$8:$E$219,)+COUNTIF($E$8:E66,E66)-1</f>
        <v>105</v>
      </c>
      <c r="B66" t="str">
        <f>'Enter Points'!A67</f>
        <v>Hubbard, Greg</v>
      </c>
      <c r="C66">
        <f>'Enter Points'!P67</f>
        <v>9</v>
      </c>
      <c r="D66">
        <f>'Enter Points'!Z67</f>
        <v>12</v>
      </c>
      <c r="E66">
        <f>'Enter Points'!AA67</f>
        <v>21</v>
      </c>
    </row>
    <row r="67" spans="1:5">
      <c r="A67">
        <f>RANK(E67,$E$8:$E$219,)+COUNTIF($E$8:E67,E67)-1</f>
        <v>13</v>
      </c>
      <c r="B67" t="str">
        <f>'Enter Points'!A68</f>
        <v>Jamnik, Joel</v>
      </c>
      <c r="C67">
        <f>'Enter Points'!P68</f>
        <v>60</v>
      </c>
      <c r="D67">
        <f>'Enter Points'!Z68</f>
        <v>14</v>
      </c>
      <c r="E67">
        <f>'Enter Points'!AA68</f>
        <v>74</v>
      </c>
    </row>
    <row r="68" spans="1:5">
      <c r="A68">
        <f>RANK(E68,$E$8:$E$219,)+COUNTIF($E$8:E68,E68)-1</f>
        <v>131</v>
      </c>
      <c r="B68" t="str">
        <f>'Enter Points'!A69</f>
        <v>Jamnik, Josh</v>
      </c>
      <c r="C68">
        <f>'Enter Points'!P69</f>
        <v>6</v>
      </c>
      <c r="D68">
        <f>'Enter Points'!Z69</f>
        <v>2</v>
      </c>
      <c r="E68">
        <f>'Enter Points'!AA69</f>
        <v>8</v>
      </c>
    </row>
    <row r="69" spans="1:5">
      <c r="A69">
        <f>RANK(E69,$E$8:$E$219,)+COUNTIF($E$8:E69,E69)-1</f>
        <v>49</v>
      </c>
      <c r="B69" t="str">
        <f>'Enter Points'!A70</f>
        <v>Janke, John</v>
      </c>
      <c r="C69">
        <f>'Enter Points'!P70</f>
        <v>41</v>
      </c>
      <c r="D69">
        <f>'Enter Points'!Z70</f>
        <v>10</v>
      </c>
      <c r="E69">
        <f>'Enter Points'!AA70</f>
        <v>51</v>
      </c>
    </row>
    <row r="70" spans="1:5">
      <c r="A70">
        <f>RANK(E70,$E$8:$E$219,)+COUNTIF($E$8:E70,E70)-1</f>
        <v>109</v>
      </c>
      <c r="B70" t="str">
        <f>'Enter Points'!A71</f>
        <v>Jansen, Jim Sr</v>
      </c>
      <c r="C70">
        <f>'Enter Points'!P71</f>
        <v>9</v>
      </c>
      <c r="D70">
        <f>'Enter Points'!Z71</f>
        <v>8</v>
      </c>
      <c r="E70">
        <f>'Enter Points'!AA71</f>
        <v>17</v>
      </c>
    </row>
    <row r="71" spans="1:5">
      <c r="A71">
        <f>RANK(E71,$E$8:$E$219,)+COUNTIF($E$8:E71,E71)-1</f>
        <v>133</v>
      </c>
      <c r="B71" t="str">
        <f>'Enter Points'!A72</f>
        <v>Jansen, Jim Jr</v>
      </c>
      <c r="C71">
        <f>'Enter Points'!P72</f>
        <v>3</v>
      </c>
      <c r="D71">
        <f>'Enter Points'!Z72</f>
        <v>4</v>
      </c>
      <c r="E71">
        <f>'Enter Points'!AA72</f>
        <v>7</v>
      </c>
    </row>
    <row r="72" spans="1:5">
      <c r="A72">
        <f>RANK(E72,$E$8:$E$219,)+COUNTIF($E$8:E72,E72)-1</f>
        <v>127</v>
      </c>
      <c r="B72" t="str">
        <f>'Enter Points'!A73</f>
        <v>Jarombek, Andy</v>
      </c>
      <c r="C72">
        <f>'Enter Points'!P73</f>
        <v>9</v>
      </c>
      <c r="D72">
        <f>'Enter Points'!Z73</f>
        <v>0</v>
      </c>
      <c r="E72">
        <f>'Enter Points'!AA73</f>
        <v>9</v>
      </c>
    </row>
    <row r="73" spans="1:5">
      <c r="A73">
        <f>RANK(E73,$E$8:$E$219,)+COUNTIF($E$8:E73,E73)-1</f>
        <v>73</v>
      </c>
      <c r="B73" t="str">
        <f>'Enter Points'!A74</f>
        <v>Jensen, Jim</v>
      </c>
      <c r="C73">
        <f>'Enter Points'!P74</f>
        <v>26</v>
      </c>
      <c r="D73">
        <f>'Enter Points'!Z74</f>
        <v>12</v>
      </c>
      <c r="E73">
        <f>'Enter Points'!AA74</f>
        <v>38</v>
      </c>
    </row>
    <row r="74" spans="1:5">
      <c r="A74">
        <f>RANK(E74,$E$8:$E$219,)+COUNTIF($E$8:E74,E74)-1</f>
        <v>3</v>
      </c>
      <c r="B74" t="str">
        <f>'Enter Points'!A75</f>
        <v>Johnson, Bones</v>
      </c>
      <c r="C74">
        <f>'Enter Points'!P75</f>
        <v>78</v>
      </c>
      <c r="D74">
        <f>'Enter Points'!Z75</f>
        <v>10</v>
      </c>
      <c r="E74">
        <f>'Enter Points'!AA75</f>
        <v>88</v>
      </c>
    </row>
    <row r="75" spans="1:5">
      <c r="A75">
        <f>RANK(E75,$E$8:$E$219,)+COUNTIF($E$8:E75,E75)-1</f>
        <v>62</v>
      </c>
      <c r="B75" t="str">
        <f>'Enter Points'!A76</f>
        <v>Kampf, Jeff</v>
      </c>
      <c r="C75">
        <f>'Enter Points'!P76</f>
        <v>41</v>
      </c>
      <c r="D75">
        <f>'Enter Points'!Z76</f>
        <v>4</v>
      </c>
      <c r="E75">
        <f>'Enter Points'!AA76</f>
        <v>45</v>
      </c>
    </row>
    <row r="76" spans="1:5">
      <c r="A76">
        <f>RANK(E76,$E$8:$E$219,)+COUNTIF($E$8:E76,E76)-1</f>
        <v>132</v>
      </c>
      <c r="B76" t="str">
        <f>'Enter Points'!A77</f>
        <v>Kangas, Luther</v>
      </c>
      <c r="C76">
        <f>'Enter Points'!P77</f>
        <v>6</v>
      </c>
      <c r="D76">
        <f>'Enter Points'!Z77</f>
        <v>2</v>
      </c>
      <c r="E76">
        <f>'Enter Points'!AA77</f>
        <v>8</v>
      </c>
    </row>
    <row r="77" spans="1:5">
      <c r="A77">
        <f>RANK(E77,$E$8:$E$219,)+COUNTIF($E$8:E77,E77)-1</f>
        <v>141</v>
      </c>
      <c r="B77" t="str">
        <f>'Enter Points'!A78</f>
        <v>Kantola, Willy</v>
      </c>
      <c r="C77">
        <f>'Enter Points'!P78</f>
        <v>3</v>
      </c>
      <c r="D77">
        <f>'Enter Points'!Z78</f>
        <v>0</v>
      </c>
      <c r="E77">
        <f>'Enter Points'!AA78</f>
        <v>3</v>
      </c>
    </row>
    <row r="78" spans="1:5">
      <c r="A78">
        <f>RANK(E78,$E$8:$E$219,)+COUNTIF($E$8:E78,E78)-1</f>
        <v>54</v>
      </c>
      <c r="B78" t="str">
        <f>'Enter Points'!A79</f>
        <v>Kelsey, Chris</v>
      </c>
      <c r="C78">
        <f>'Enter Points'!P79</f>
        <v>41</v>
      </c>
      <c r="D78">
        <f>'Enter Points'!Z79</f>
        <v>8</v>
      </c>
      <c r="E78">
        <f>'Enter Points'!AA79</f>
        <v>49</v>
      </c>
    </row>
    <row r="79" spans="1:5">
      <c r="A79">
        <f>RANK(E79,$E$8:$E$219,)+COUNTIF($E$8:E79,E79)-1</f>
        <v>121</v>
      </c>
      <c r="B79" t="str">
        <f>'Enter Points'!A80</f>
        <v>KinneyKevin</v>
      </c>
      <c r="C79">
        <f>'Enter Points'!P80</f>
        <v>13</v>
      </c>
      <c r="D79">
        <f>'Enter Points'!Z80</f>
        <v>0</v>
      </c>
      <c r="E79">
        <f>'Enter Points'!AA80</f>
        <v>13</v>
      </c>
    </row>
    <row r="80" spans="1:5">
      <c r="A80">
        <f>RANK(E80,$E$8:$E$219,)+COUNTIF($E$8:E80,E80)-1</f>
        <v>67</v>
      </c>
      <c r="B80" t="str">
        <f>'Enter Points'!A81</f>
        <v>Knetsch, Elliot</v>
      </c>
      <c r="C80">
        <f>'Enter Points'!P81</f>
        <v>28</v>
      </c>
      <c r="D80">
        <f>'Enter Points'!Z81</f>
        <v>14</v>
      </c>
      <c r="E80">
        <f>'Enter Points'!AA81</f>
        <v>42</v>
      </c>
    </row>
    <row r="81" spans="1:5">
      <c r="A81">
        <f>RANK(E81,$E$8:$E$219,)+COUNTIF($E$8:E81,E81)-1</f>
        <v>122</v>
      </c>
      <c r="B81" t="str">
        <f>'Enter Points'!A82</f>
        <v>Kohler, Don</v>
      </c>
      <c r="C81">
        <f>'Enter Points'!P82</f>
        <v>13</v>
      </c>
      <c r="D81">
        <f>'Enter Points'!Z82</f>
        <v>0</v>
      </c>
      <c r="E81">
        <f>'Enter Points'!AA82</f>
        <v>13</v>
      </c>
    </row>
    <row r="82" spans="1:5">
      <c r="A82">
        <f>RANK(E82,$E$8:$E$219,)+COUNTIF($E$8:E82,E82)-1</f>
        <v>124</v>
      </c>
      <c r="B82" t="str">
        <f>'Enter Points'!A83</f>
        <v>Kokaisel,  John Jr</v>
      </c>
      <c r="C82">
        <f>'Enter Points'!P83</f>
        <v>6</v>
      </c>
      <c r="D82">
        <f>'Enter Points'!Z83</f>
        <v>6</v>
      </c>
      <c r="E82">
        <f>'Enter Points'!AA83</f>
        <v>12</v>
      </c>
    </row>
    <row r="83" spans="1:5">
      <c r="A83">
        <f>RANK(E83,$E$8:$E$219,)+COUNTIF($E$8:E83,E83)-1</f>
        <v>116</v>
      </c>
      <c r="B83" t="str">
        <f>'Enter Points'!A84</f>
        <v>Kokaisel, John Sr</v>
      </c>
      <c r="C83">
        <f>'Enter Points'!P84</f>
        <v>9</v>
      </c>
      <c r="D83">
        <f>'Enter Points'!Z84</f>
        <v>6</v>
      </c>
      <c r="E83">
        <f>'Enter Points'!AA84</f>
        <v>15</v>
      </c>
    </row>
    <row r="84" spans="1:5">
      <c r="A84">
        <f>RANK(E84,$E$8:$E$219,)+COUNTIF($E$8:E84,E84)-1</f>
        <v>70</v>
      </c>
      <c r="B84" t="str">
        <f>'Enter Points'!A85</f>
        <v>Korf, Nate</v>
      </c>
      <c r="C84">
        <f>'Enter Points'!P85</f>
        <v>37</v>
      </c>
      <c r="D84">
        <f>'Enter Points'!Z85</f>
        <v>4</v>
      </c>
      <c r="E84">
        <f>'Enter Points'!AA85</f>
        <v>41</v>
      </c>
    </row>
    <row r="85" spans="1:5">
      <c r="A85">
        <f>RANK(E85,$E$8:$E$219,)+COUNTIF($E$8:E85,E85)-1</f>
        <v>110</v>
      </c>
      <c r="B85" t="str">
        <f>'Enter Points'!A86</f>
        <v>Kotzmacher, Mike</v>
      </c>
      <c r="C85">
        <f>'Enter Points'!P86</f>
        <v>15</v>
      </c>
      <c r="D85">
        <f>'Enter Points'!Z86</f>
        <v>2</v>
      </c>
      <c r="E85">
        <f>'Enter Points'!AA86</f>
        <v>17</v>
      </c>
    </row>
    <row r="86" spans="1:5">
      <c r="A86">
        <f>RANK(E86,$E$8:$E$219,)+COUNTIF($E$8:E86,E86)-1</f>
        <v>19</v>
      </c>
      <c r="B86" t="str">
        <f>'Enter Points'!A87</f>
        <v>Kunz, George</v>
      </c>
      <c r="C86">
        <f>'Enter Points'!P87</f>
        <v>52</v>
      </c>
      <c r="D86">
        <f>'Enter Points'!Z87</f>
        <v>14</v>
      </c>
      <c r="E86">
        <f>'Enter Points'!AA87</f>
        <v>66</v>
      </c>
    </row>
    <row r="87" spans="1:5">
      <c r="A87">
        <f>RANK(E87,$E$8:$E$219,)+COUNTIF($E$8:E87,E87)-1</f>
        <v>41</v>
      </c>
      <c r="B87" t="str">
        <f>'Enter Points'!A88</f>
        <v>Kunz, Jim</v>
      </c>
      <c r="C87">
        <f>'Enter Points'!P88</f>
        <v>41</v>
      </c>
      <c r="D87">
        <f>'Enter Points'!Z88</f>
        <v>14</v>
      </c>
      <c r="E87">
        <f>'Enter Points'!AA88</f>
        <v>55</v>
      </c>
    </row>
    <row r="88" spans="1:5">
      <c r="A88">
        <f>RANK(E88,$E$8:$E$219,)+COUNTIF($E$8:E88,E88)-1</f>
        <v>102</v>
      </c>
      <c r="B88" t="str">
        <f>'Enter Points'!A89</f>
        <v>Larson, Rob</v>
      </c>
      <c r="C88">
        <f>'Enter Points'!P89</f>
        <v>16</v>
      </c>
      <c r="D88">
        <f>'Enter Points'!Z89</f>
        <v>6</v>
      </c>
      <c r="E88">
        <f>'Enter Points'!AA89</f>
        <v>22</v>
      </c>
    </row>
    <row r="89" spans="1:5">
      <c r="A89">
        <f>RANK(E89,$E$8:$E$219,)+COUNTIF($E$8:E89,E89)-1</f>
        <v>128</v>
      </c>
      <c r="B89" t="str">
        <f>'Enter Points'!A90</f>
        <v>Larson, Sean</v>
      </c>
      <c r="C89">
        <f>'Enter Points'!P90</f>
        <v>3</v>
      </c>
      <c r="D89">
        <f>'Enter Points'!Z90</f>
        <v>6</v>
      </c>
      <c r="E89">
        <f>'Enter Points'!AA90</f>
        <v>9</v>
      </c>
    </row>
    <row r="90" spans="1:5">
      <c r="A90">
        <f>RANK(E90,$E$8:$E$219,)+COUNTIF($E$8:E90,E90)-1</f>
        <v>60</v>
      </c>
      <c r="B90" t="str">
        <f>'Enter Points'!A91</f>
        <v>Lemon, Andy</v>
      </c>
      <c r="C90">
        <f>'Enter Points'!P91</f>
        <v>46</v>
      </c>
      <c r="D90">
        <f>'Enter Points'!Z91</f>
        <v>0</v>
      </c>
      <c r="E90">
        <f>'Enter Points'!AA91</f>
        <v>46</v>
      </c>
    </row>
    <row r="91" spans="1:5">
      <c r="A91">
        <f>RANK(E91,$E$8:$E$219,)+COUNTIF($E$8:E91,E91)-1</f>
        <v>91</v>
      </c>
      <c r="B91" t="str">
        <f>'Enter Points'!A92</f>
        <v>Linde, John</v>
      </c>
      <c r="C91">
        <f>'Enter Points'!P92</f>
        <v>21</v>
      </c>
      <c r="D91">
        <f>'Enter Points'!Z92</f>
        <v>8</v>
      </c>
      <c r="E91">
        <f>'Enter Points'!AA92</f>
        <v>29</v>
      </c>
    </row>
    <row r="92" spans="1:5">
      <c r="A92">
        <f>RANK(E92,$E$8:$E$219,)+COUNTIF($E$8:E92,E92)-1</f>
        <v>26</v>
      </c>
      <c r="B92" t="str">
        <f>'Enter Points'!A93</f>
        <v>Lindemoen, Mike</v>
      </c>
      <c r="C92">
        <f>'Enter Points'!P93</f>
        <v>51</v>
      </c>
      <c r="D92">
        <f>'Enter Points'!Z93</f>
        <v>10</v>
      </c>
      <c r="E92">
        <f>'Enter Points'!AA93</f>
        <v>61</v>
      </c>
    </row>
    <row r="93" spans="1:5">
      <c r="A93">
        <f>RANK(E93,$E$8:$E$219,)+COUNTIF($E$8:E93,E93)-1</f>
        <v>24</v>
      </c>
      <c r="B93" t="str">
        <f>'Enter Points'!A94</f>
        <v>Lindemoen, Ron</v>
      </c>
      <c r="C93">
        <f>'Enter Points'!P94</f>
        <v>52</v>
      </c>
      <c r="D93">
        <f>'Enter Points'!Z94</f>
        <v>10</v>
      </c>
      <c r="E93">
        <f>'Enter Points'!AA94</f>
        <v>62</v>
      </c>
    </row>
    <row r="94" spans="1:5">
      <c r="A94">
        <f>RANK(E94,$E$8:$E$219,)+COUNTIF($E$8:E94,E94)-1</f>
        <v>97</v>
      </c>
      <c r="B94" t="str">
        <f>'Enter Points'!A95</f>
        <v>Lund, Ben</v>
      </c>
      <c r="C94">
        <f>'Enter Points'!P95</f>
        <v>19</v>
      </c>
      <c r="D94">
        <f>'Enter Points'!Z95</f>
        <v>6</v>
      </c>
      <c r="E94">
        <f>'Enter Points'!AA95</f>
        <v>25</v>
      </c>
    </row>
    <row r="95" spans="1:5">
      <c r="A95">
        <f>RANK(E95,$E$8:$E$219,)+COUNTIF($E$8:E95,E95)-1</f>
        <v>51</v>
      </c>
      <c r="B95" t="str">
        <f>'Enter Points'!A96</f>
        <v>Lyke, Mark</v>
      </c>
      <c r="C95">
        <f>'Enter Points'!P96</f>
        <v>36</v>
      </c>
      <c r="D95">
        <f>'Enter Points'!Z96</f>
        <v>14</v>
      </c>
      <c r="E95">
        <f>'Enter Points'!AA96</f>
        <v>50</v>
      </c>
    </row>
    <row r="96" spans="1:5">
      <c r="A96">
        <f>RANK(E96,$E$8:$E$219,)+COUNTIF($E$8:E96,E96)-1</f>
        <v>103</v>
      </c>
      <c r="B96" t="str">
        <f>'Enter Points'!A97</f>
        <v>Lynch, Scott</v>
      </c>
      <c r="C96">
        <f>'Enter Points'!P97</f>
        <v>22</v>
      </c>
      <c r="D96">
        <f>'Enter Points'!Z97</f>
        <v>0</v>
      </c>
      <c r="E96">
        <f>'Enter Points'!AA97</f>
        <v>22</v>
      </c>
    </row>
    <row r="97" spans="1:5">
      <c r="A97">
        <f>RANK(E97,$E$8:$E$219,)+COUNTIF($E$8:E97,E97)-1</f>
        <v>58</v>
      </c>
      <c r="B97" t="str">
        <f>'Enter Points'!A98</f>
        <v>Machado, Josh</v>
      </c>
      <c r="C97">
        <f>'Enter Points'!P98</f>
        <v>45</v>
      </c>
      <c r="D97">
        <f>'Enter Points'!Z98</f>
        <v>2</v>
      </c>
      <c r="E97">
        <f>'Enter Points'!AA98</f>
        <v>47</v>
      </c>
    </row>
    <row r="98" spans="1:5">
      <c r="A98">
        <f>RANK(E98,$E$8:$E$219,)+COUNTIF($E$8:E98,E98)-1</f>
        <v>113</v>
      </c>
      <c r="B98" t="str">
        <f>'Enter Points'!A99</f>
        <v>Marchio, Stan</v>
      </c>
      <c r="C98">
        <f>'Enter Points'!P99</f>
        <v>14</v>
      </c>
      <c r="D98">
        <f>'Enter Points'!Z99</f>
        <v>2</v>
      </c>
      <c r="E98">
        <f>'Enter Points'!AA99</f>
        <v>16</v>
      </c>
    </row>
    <row r="99" spans="1:5">
      <c r="A99">
        <f>RANK(E99,$E$8:$E$219,)+COUNTIF($E$8:E99,E99)-1</f>
        <v>87</v>
      </c>
      <c r="B99" t="str">
        <f>'Enter Points'!A100</f>
        <v>Mariano, Frank</v>
      </c>
      <c r="C99">
        <f>'Enter Points'!P100</f>
        <v>21</v>
      </c>
      <c r="D99">
        <f>'Enter Points'!Z100</f>
        <v>10</v>
      </c>
      <c r="E99">
        <f>'Enter Points'!AA100</f>
        <v>31</v>
      </c>
    </row>
    <row r="100" spans="1:5">
      <c r="A100">
        <f>RANK(E100,$E$8:$E$219,)+COUNTIF($E$8:E100,E100)-1</f>
        <v>106</v>
      </c>
      <c r="B100" t="str">
        <f>'Enter Points'!A101</f>
        <v>Martin, Trent</v>
      </c>
      <c r="C100">
        <f>'Enter Points'!P101</f>
        <v>18</v>
      </c>
      <c r="D100">
        <f>'Enter Points'!Z101</f>
        <v>2</v>
      </c>
      <c r="E100">
        <f>'Enter Points'!AA101</f>
        <v>20</v>
      </c>
    </row>
    <row r="101" spans="1:5">
      <c r="A101">
        <f>RANK(E101,$E$8:$E$219,)+COUNTIF($E$8:E101,E101)-1</f>
        <v>33</v>
      </c>
      <c r="B101" t="str">
        <f>'Enter Points'!A102</f>
        <v>Martinucci, David</v>
      </c>
      <c r="C101">
        <f>'Enter Points'!P102</f>
        <v>48</v>
      </c>
      <c r="D101">
        <f>'Enter Points'!Z102</f>
        <v>10</v>
      </c>
      <c r="E101">
        <f>'Enter Points'!AA102</f>
        <v>58</v>
      </c>
    </row>
    <row r="102" spans="1:5">
      <c r="A102">
        <f>RANK(E102,$E$8:$E$219,)+COUNTIF($E$8:E102,E102)-1</f>
        <v>143</v>
      </c>
      <c r="B102" t="str">
        <f>'Enter Points'!A103</f>
        <v>Mattson, Jerry</v>
      </c>
      <c r="C102">
        <f>'Enter Points'!P103</f>
        <v>0</v>
      </c>
      <c r="D102">
        <f>'Enter Points'!Z103</f>
        <v>0</v>
      </c>
      <c r="E102">
        <f>'Enter Points'!AA103</f>
        <v>0</v>
      </c>
    </row>
    <row r="103" spans="1:5">
      <c r="A103">
        <f>RANK(E103,$E$8:$E$219,)+COUNTIF($E$8:E103,E103)-1</f>
        <v>76</v>
      </c>
      <c r="B103" t="str">
        <f>'Enter Points'!A104</f>
        <v>McFarlane, Pat</v>
      </c>
      <c r="C103">
        <f>'Enter Points'!P104</f>
        <v>24</v>
      </c>
      <c r="D103">
        <f>'Enter Points'!Z104</f>
        <v>12</v>
      </c>
      <c r="E103">
        <f>'Enter Points'!AA104</f>
        <v>36</v>
      </c>
    </row>
    <row r="104" spans="1:5">
      <c r="A104">
        <f>RANK(E104,$E$8:$E$219,)+COUNTIF($E$8:E104,E104)-1</f>
        <v>84</v>
      </c>
      <c r="B104" t="str">
        <f>'Enter Points'!A105</f>
        <v>McKinnon, Mathew</v>
      </c>
      <c r="C104">
        <f>'Enter Points'!P105</f>
        <v>30</v>
      </c>
      <c r="D104">
        <f>'Enter Points'!Z105</f>
        <v>2</v>
      </c>
      <c r="E104">
        <f>'Enter Points'!AA105</f>
        <v>32</v>
      </c>
    </row>
    <row r="105" spans="1:5">
      <c r="A105">
        <f>RANK(E105,$E$8:$E$219,)+COUNTIF($E$8:E105,E105)-1</f>
        <v>45</v>
      </c>
      <c r="B105" t="str">
        <f>'Enter Points'!A106</f>
        <v>Mielzarek, Mark</v>
      </c>
      <c r="C105">
        <f>'Enter Points'!P106</f>
        <v>43</v>
      </c>
      <c r="D105">
        <f>'Enter Points'!Z106</f>
        <v>10</v>
      </c>
      <c r="E105">
        <f>'Enter Points'!AA106</f>
        <v>53</v>
      </c>
    </row>
    <row r="106" spans="1:5">
      <c r="A106">
        <f>RANK(E106,$E$8:$E$219,)+COUNTIF($E$8:E106,E106)-1</f>
        <v>111</v>
      </c>
      <c r="B106" t="str">
        <f>'Enter Points'!A107</f>
        <v>Mooney, Andrew</v>
      </c>
      <c r="C106">
        <f>'Enter Points'!P107</f>
        <v>13</v>
      </c>
      <c r="D106">
        <f>'Enter Points'!Z107</f>
        <v>4</v>
      </c>
      <c r="E106">
        <f>'Enter Points'!AA107</f>
        <v>17</v>
      </c>
    </row>
    <row r="107" spans="1:5">
      <c r="A107">
        <f>RANK(E107,$E$8:$E$219,)+COUNTIF($E$8:E107,E107)-1</f>
        <v>85</v>
      </c>
      <c r="B107" t="str">
        <f>'Enter Points'!A108</f>
        <v>Mooney, Steve</v>
      </c>
      <c r="C107">
        <f>'Enter Points'!P108</f>
        <v>26</v>
      </c>
      <c r="D107">
        <f>'Enter Points'!Z108</f>
        <v>6</v>
      </c>
      <c r="E107">
        <f>'Enter Points'!AA108</f>
        <v>32</v>
      </c>
    </row>
    <row r="108" spans="1:5">
      <c r="A108">
        <f>RANK(E108,$E$8:$E$219,)+COUNTIF($E$8:E108,E108)-1</f>
        <v>46</v>
      </c>
      <c r="B108" t="str">
        <f>'Enter Points'!A109</f>
        <v>Moore, Bryant</v>
      </c>
      <c r="C108">
        <f>'Enter Points'!P109</f>
        <v>47</v>
      </c>
      <c r="D108">
        <f>'Enter Points'!Z109</f>
        <v>6</v>
      </c>
      <c r="E108">
        <f>'Enter Points'!AA109</f>
        <v>53</v>
      </c>
    </row>
    <row r="109" spans="1:5">
      <c r="A109">
        <f>RANK(E109,$E$8:$E$219,)+COUNTIF($E$8:E109,E109)-1</f>
        <v>118</v>
      </c>
      <c r="B109" t="str">
        <f>'Enter Points'!A111</f>
        <v>Morse, Zach</v>
      </c>
      <c r="C109">
        <f>'Enter Points'!P111</f>
        <v>14</v>
      </c>
      <c r="D109">
        <f>'Enter Points'!Z111</f>
        <v>0</v>
      </c>
      <c r="E109">
        <f>'Enter Points'!AA111</f>
        <v>14</v>
      </c>
    </row>
    <row r="110" spans="1:5">
      <c r="A110">
        <f>RANK(E110,$E$8:$E$219,)+COUNTIF($E$8:E110,E110)-1</f>
        <v>14</v>
      </c>
      <c r="B110" t="str">
        <f>'Enter Points'!A112</f>
        <v>Mroszak, Jim</v>
      </c>
      <c r="C110">
        <f>'Enter Points'!P112</f>
        <v>59</v>
      </c>
      <c r="D110">
        <f>'Enter Points'!Z112</f>
        <v>14</v>
      </c>
      <c r="E110">
        <f>'Enter Points'!AA112</f>
        <v>73</v>
      </c>
    </row>
    <row r="111" spans="1:5">
      <c r="A111">
        <f>RANK(E111,$E$8:$E$219,)+COUNTIF($E$8:E111,E111)-1</f>
        <v>89</v>
      </c>
      <c r="B111" t="str">
        <f>'Enter Points'!A113</f>
        <v>Nash, Greg</v>
      </c>
      <c r="C111">
        <f>'Enter Points'!P113</f>
        <v>18</v>
      </c>
      <c r="D111">
        <f>'Enter Points'!Z113</f>
        <v>12</v>
      </c>
      <c r="E111">
        <f>'Enter Points'!AA113</f>
        <v>30</v>
      </c>
    </row>
    <row r="112" spans="1:5">
      <c r="A112">
        <f>RANK(E112,$E$8:$E$219,)+COUNTIF($E$8:E112,E112)-1</f>
        <v>74</v>
      </c>
      <c r="B112" t="str">
        <f>'Enter Points'!A115</f>
        <v>Nichols, Tim</v>
      </c>
      <c r="C112">
        <f>'Enter Points'!P115</f>
        <v>35</v>
      </c>
      <c r="D112">
        <f>'Enter Points'!Z115</f>
        <v>2</v>
      </c>
      <c r="E112">
        <f>'Enter Points'!AA115</f>
        <v>37</v>
      </c>
    </row>
    <row r="113" spans="1:5">
      <c r="A113">
        <f>RANK(E113,$E$8:$E$219,)+COUNTIF($E$8:E113,E113)-1</f>
        <v>31</v>
      </c>
      <c r="B113" t="str">
        <f>'Enter Points'!A116</f>
        <v>O'Keefe, Dennis</v>
      </c>
      <c r="C113">
        <f>'Enter Points'!P116</f>
        <v>51</v>
      </c>
      <c r="D113">
        <f>'Enter Points'!Z116</f>
        <v>8</v>
      </c>
      <c r="E113">
        <f>'Enter Points'!AA116</f>
        <v>59</v>
      </c>
    </row>
    <row r="114" spans="1:5">
      <c r="A114">
        <f>RANK(E114,$E$8:$E$219,)+COUNTIF($E$8:E114,E114)-1</f>
        <v>77</v>
      </c>
      <c r="B114" t="str">
        <f>'Enter Points'!A117</f>
        <v>O'Keefe, Jim</v>
      </c>
      <c r="C114">
        <f>'Enter Points'!P117</f>
        <v>32</v>
      </c>
      <c r="D114">
        <f>'Enter Points'!Z117</f>
        <v>4</v>
      </c>
      <c r="E114">
        <f>'Enter Points'!AA117</f>
        <v>36</v>
      </c>
    </row>
    <row r="115" spans="1:5">
      <c r="A115">
        <f>RANK(E115,$E$8:$E$219,)+COUNTIF($E$8:E115,E115)-1</f>
        <v>81</v>
      </c>
      <c r="B115" t="str">
        <f>'Enter Points'!A118</f>
        <v>O'Leary, Sean</v>
      </c>
      <c r="C115">
        <f>'Enter Points'!P118</f>
        <v>24</v>
      </c>
      <c r="D115">
        <f>'Enter Points'!Z118</f>
        <v>10</v>
      </c>
      <c r="E115">
        <f>'Enter Points'!AA118</f>
        <v>34</v>
      </c>
    </row>
    <row r="116" spans="1:5">
      <c r="A116">
        <f>RANK(E116,$E$8:$E$219,)+COUNTIF($E$8:E116,E116)-1</f>
        <v>125</v>
      </c>
      <c r="B116" t="str">
        <f>'Enter Points'!A119</f>
        <v>Paschke, Tom</v>
      </c>
      <c r="C116">
        <f>'Enter Points'!P119</f>
        <v>6</v>
      </c>
      <c r="D116">
        <f>'Enter Points'!Z119</f>
        <v>4</v>
      </c>
      <c r="E116">
        <f>'Enter Points'!AA119</f>
        <v>10</v>
      </c>
    </row>
    <row r="117" spans="1:5">
      <c r="A117">
        <f>RANK(E117,$E$8:$E$219,)+COUNTIF($E$8:E117,E117)-1</f>
        <v>78</v>
      </c>
      <c r="B117" t="str">
        <f>'Enter Points'!A120</f>
        <v>Phillips, Rick</v>
      </c>
      <c r="C117">
        <f>'Enter Points'!P120</f>
        <v>32</v>
      </c>
      <c r="D117">
        <f>'Enter Points'!Z120</f>
        <v>4</v>
      </c>
      <c r="E117">
        <f>'Enter Points'!AA120</f>
        <v>36</v>
      </c>
    </row>
    <row r="118" spans="1:5">
      <c r="A118">
        <f>RANK(E118,$E$8:$E$219,)+COUNTIF($E$8:E118,E118)-1</f>
        <v>42</v>
      </c>
      <c r="B118" t="str">
        <f>'Enter Points'!A121</f>
        <v>Pierson, Ken</v>
      </c>
      <c r="C118">
        <f>'Enter Points'!P121</f>
        <v>43</v>
      </c>
      <c r="D118">
        <f>'Enter Points'!Z121</f>
        <v>12</v>
      </c>
      <c r="E118">
        <f>'Enter Points'!AA121</f>
        <v>55</v>
      </c>
    </row>
    <row r="119" spans="1:5">
      <c r="A119">
        <f>RANK(E119,$E$8:$E$219,)+COUNTIF($E$8:E119,E119)-1</f>
        <v>10</v>
      </c>
      <c r="B119" t="str">
        <f>'Enter Points'!A122</f>
        <v>Podobinski, Jerry</v>
      </c>
      <c r="C119">
        <f>'Enter Points'!P122</f>
        <v>69</v>
      </c>
      <c r="D119">
        <f>'Enter Points'!Z122</f>
        <v>10</v>
      </c>
      <c r="E119">
        <f>'Enter Points'!AA122</f>
        <v>79</v>
      </c>
    </row>
    <row r="120" spans="1:5">
      <c r="A120">
        <f>RANK(E120,$E$8:$E$219,)+COUNTIF($E$8:E120,E120)-1</f>
        <v>99</v>
      </c>
      <c r="B120" t="str">
        <f>'Enter Points'!A123</f>
        <v>Preese, Steve</v>
      </c>
      <c r="C120">
        <f>'Enter Points'!P123</f>
        <v>20</v>
      </c>
      <c r="D120">
        <f>'Enter Points'!Z123</f>
        <v>4</v>
      </c>
      <c r="E120">
        <f>'Enter Points'!AA123</f>
        <v>24</v>
      </c>
    </row>
    <row r="121" spans="1:5">
      <c r="A121">
        <f>RANK(E121,$E$8:$E$219,)+COUNTIF($E$8:E121,E121)-1</f>
        <v>117</v>
      </c>
      <c r="B121" t="str">
        <f>'Enter Points'!A124</f>
        <v>Reipke, Bob</v>
      </c>
      <c r="C121">
        <f>'Enter Points'!P124</f>
        <v>15</v>
      </c>
      <c r="D121">
        <f>'Enter Points'!Z124</f>
        <v>0</v>
      </c>
      <c r="E121">
        <f>'Enter Points'!AA124</f>
        <v>15</v>
      </c>
    </row>
    <row r="122" spans="1:5">
      <c r="A122">
        <f>RANK(E122,$E$8:$E$219,)+COUNTIF($E$8:E122,E122)-1</f>
        <v>34</v>
      </c>
      <c r="B122" t="str">
        <f>'Enter Points'!A125</f>
        <v>Rhode, Jason</v>
      </c>
      <c r="C122">
        <f>'Enter Points'!P125</f>
        <v>48</v>
      </c>
      <c r="D122">
        <f>'Enter Points'!Z125</f>
        <v>10</v>
      </c>
      <c r="E122">
        <f>'Enter Points'!AA125</f>
        <v>58</v>
      </c>
    </row>
    <row r="123" spans="1:5">
      <c r="A123">
        <f>RANK(E123,$E$8:$E$219,)+COUNTIF($E$8:E123,E123)-1</f>
        <v>35</v>
      </c>
      <c r="B123" t="str">
        <f>'Enter Points'!A126</f>
        <v>Rhodes, Justin</v>
      </c>
      <c r="C123">
        <f>'Enter Points'!P126</f>
        <v>52</v>
      </c>
      <c r="D123">
        <f>'Enter Points'!Z126</f>
        <v>6</v>
      </c>
      <c r="E123">
        <f>'Enter Points'!AA126</f>
        <v>58</v>
      </c>
    </row>
    <row r="124" spans="1:5">
      <c r="A124">
        <f>RANK(E124,$E$8:$E$219,)+COUNTIF($E$8:E124,E124)-1</f>
        <v>79</v>
      </c>
      <c r="B124" t="str">
        <f>'Enter Points'!A127</f>
        <v>Rhodes, Mike</v>
      </c>
      <c r="C124">
        <f>'Enter Points'!P127</f>
        <v>24</v>
      </c>
      <c r="D124">
        <f>'Enter Points'!Z127</f>
        <v>12</v>
      </c>
      <c r="E124">
        <f>'Enter Points'!AA127</f>
        <v>36</v>
      </c>
    </row>
    <row r="125" spans="1:5">
      <c r="A125">
        <f>RANK(E125,$E$8:$E$219,)+COUNTIF($E$8:E125,E125)-1</f>
        <v>107</v>
      </c>
      <c r="B125" t="str">
        <f>'Enter Points'!A128</f>
        <v>Rubbelke, Joe</v>
      </c>
      <c r="C125">
        <f>'Enter Points'!P128</f>
        <v>18</v>
      </c>
      <c r="D125">
        <f>'Enter Points'!Z128</f>
        <v>2</v>
      </c>
      <c r="E125">
        <f>'Enter Points'!AA128</f>
        <v>20</v>
      </c>
    </row>
    <row r="126" spans="1:5">
      <c r="A126">
        <f>RANK(E126,$E$8:$E$219,)+COUNTIF($E$8:E126,E126)-1</f>
        <v>119</v>
      </c>
      <c r="B126" t="str">
        <f>'Enter Points'!A129</f>
        <v>Rubbelke, Nate</v>
      </c>
      <c r="C126">
        <f>'Enter Points'!P129</f>
        <v>12</v>
      </c>
      <c r="D126">
        <f>'Enter Points'!Z129</f>
        <v>2</v>
      </c>
      <c r="E126">
        <f>'Enter Points'!AA129</f>
        <v>14</v>
      </c>
    </row>
    <row r="127" spans="1:5">
      <c r="A127">
        <f>RANK(E127,$E$8:$E$219,)+COUNTIF($E$8:E127,E127)-1</f>
        <v>23</v>
      </c>
      <c r="B127" t="str">
        <f>'Enter Points'!A130</f>
        <v>Russell, Greg</v>
      </c>
      <c r="C127">
        <f>'Enter Points'!P130</f>
        <v>60</v>
      </c>
      <c r="D127">
        <f>'Enter Points'!Z130</f>
        <v>4</v>
      </c>
      <c r="E127">
        <f>'Enter Points'!AA130</f>
        <v>64</v>
      </c>
    </row>
    <row r="128" spans="1:5">
      <c r="A128">
        <f>RANK(E128,$E$8:$E$219,)+COUNTIF($E$8:E128,E128)-1</f>
        <v>120</v>
      </c>
      <c r="B128" t="str">
        <f>'Enter Points'!A131</f>
        <v>Salminen, Gary</v>
      </c>
      <c r="C128">
        <f>'Enter Points'!P131</f>
        <v>12</v>
      </c>
      <c r="D128">
        <f>'Enter Points'!Z131</f>
        <v>2</v>
      </c>
      <c r="E128">
        <f>'Enter Points'!AA131</f>
        <v>14</v>
      </c>
    </row>
    <row r="129" spans="1:5">
      <c r="A129">
        <f>RANK(E129,$E$8:$E$219,)+COUNTIF($E$8:E129,E129)-1</f>
        <v>129</v>
      </c>
      <c r="B129" t="str">
        <f>'Enter Points'!A132</f>
        <v>Sinna, Joel</v>
      </c>
      <c r="C129">
        <f>'Enter Points'!P132</f>
        <v>9</v>
      </c>
      <c r="D129">
        <f>'Enter Points'!Z132</f>
        <v>0</v>
      </c>
      <c r="E129">
        <f>'Enter Points'!AA132</f>
        <v>9</v>
      </c>
    </row>
    <row r="130" spans="1:5">
      <c r="A130">
        <f>RANK(E130,$E$8:$E$219,)+COUNTIF($E$8:E130,E130)-1</f>
        <v>9</v>
      </c>
      <c r="B130" t="str">
        <f>'Enter Points'!A133</f>
        <v>St. Marie, Aaron</v>
      </c>
      <c r="C130">
        <f>'Enter Points'!P133</f>
        <v>67</v>
      </c>
      <c r="D130">
        <f>'Enter Points'!Z133</f>
        <v>14</v>
      </c>
      <c r="E130">
        <f>'Enter Points'!AA133</f>
        <v>81</v>
      </c>
    </row>
    <row r="131" spans="1:5">
      <c r="A131">
        <f>RANK(E131,$E$8:$E$219,)+COUNTIF($E$8:E131,E131)-1</f>
        <v>6</v>
      </c>
      <c r="B131" t="str">
        <f>'Enter Points'!A134</f>
        <v>Stepaniak, Cory</v>
      </c>
      <c r="C131">
        <f>'Enter Points'!P134</f>
        <v>85</v>
      </c>
      <c r="D131">
        <f>'Enter Points'!Z134</f>
        <v>2</v>
      </c>
      <c r="E131">
        <f>'Enter Points'!AA134</f>
        <v>87</v>
      </c>
    </row>
    <row r="132" spans="1:5">
      <c r="A132">
        <f>RANK(E132,$E$8:$E$219,)+COUNTIF($E$8:E132,E132)-1</f>
        <v>90</v>
      </c>
      <c r="B132" t="str">
        <f>'Enter Points'!A135</f>
        <v>Stepnick, Ed</v>
      </c>
      <c r="C132">
        <f>'Enter Points'!P135</f>
        <v>18</v>
      </c>
      <c r="D132">
        <f>'Enter Points'!Z135</f>
        <v>12</v>
      </c>
      <c r="E132">
        <f>'Enter Points'!AA135</f>
        <v>30</v>
      </c>
    </row>
    <row r="133" spans="1:5">
      <c r="A133">
        <f>RANK(E133,$E$8:$E$219,)+COUNTIF($E$8:E133,E133)-1</f>
        <v>43</v>
      </c>
      <c r="B133" t="str">
        <f>'Enter Points'!A136</f>
        <v>Stoltzman, Gary</v>
      </c>
      <c r="C133">
        <f>'Enter Points'!P136</f>
        <v>40</v>
      </c>
      <c r="D133">
        <f>'Enter Points'!Z136</f>
        <v>14</v>
      </c>
      <c r="E133">
        <f>'Enter Points'!AA136</f>
        <v>54</v>
      </c>
    </row>
    <row r="134" spans="1:5">
      <c r="A134">
        <f>RANK(E134,$E$8:$E$219,)+COUNTIF($E$8:E134,E134)-1</f>
        <v>94</v>
      </c>
      <c r="B134" t="str">
        <f>'Enter Points'!A137</f>
        <v>Stout, Pete</v>
      </c>
      <c r="C134">
        <f>'Enter Points'!P137</f>
        <v>21</v>
      </c>
      <c r="D134">
        <f>'Enter Points'!Z137</f>
        <v>6</v>
      </c>
      <c r="E134">
        <f>'Enter Points'!AA137</f>
        <v>27</v>
      </c>
    </row>
    <row r="135" spans="1:5">
      <c r="A135">
        <f>RANK(E135,$E$8:$E$219,)+COUNTIF($E$8:E135,E135)-1</f>
        <v>36</v>
      </c>
      <c r="B135" t="str">
        <f>'Enter Points'!A138</f>
        <v>Stuhr, Colin</v>
      </c>
      <c r="C135">
        <f>'Enter Points'!P138</f>
        <v>56</v>
      </c>
      <c r="D135">
        <f>'Enter Points'!Z138</f>
        <v>2</v>
      </c>
      <c r="E135">
        <f>'Enter Points'!AA138</f>
        <v>58</v>
      </c>
    </row>
    <row r="136" spans="1:5">
      <c r="A136">
        <f>RANK(E136,$E$8:$E$219,)+COUNTIF($E$8:E136,E136)-1</f>
        <v>2</v>
      </c>
      <c r="B136" t="str">
        <f>'Enter Points'!A139</f>
        <v>Swenson, Gary</v>
      </c>
      <c r="C136">
        <f>'Enter Points'!P139</f>
        <v>79</v>
      </c>
      <c r="D136">
        <f>'Enter Points'!Z139</f>
        <v>12</v>
      </c>
      <c r="E136">
        <f>'Enter Points'!AA139</f>
        <v>91</v>
      </c>
    </row>
    <row r="137" spans="1:5">
      <c r="A137">
        <f>RANK(E137,$E$8:$E$219,)+COUNTIF($E$8:E137,E137)-1</f>
        <v>71</v>
      </c>
      <c r="B137" t="str">
        <f>'Enter Points'!A140</f>
        <v>Taylor, Alex</v>
      </c>
      <c r="C137">
        <f>'Enter Points'!P140</f>
        <v>40</v>
      </c>
      <c r="D137">
        <f>'Enter Points'!Z140</f>
        <v>0</v>
      </c>
      <c r="E137">
        <f>'Enter Points'!AA140</f>
        <v>40</v>
      </c>
    </row>
    <row r="138" spans="1:5">
      <c r="A138">
        <f>RANK(E138,$E$8:$E$219,)+COUNTIF($E$8:E138,E138)-1</f>
        <v>47</v>
      </c>
      <c r="B138" t="str">
        <f>'Enter Points'!A141</f>
        <v>Thoemke, Ryan</v>
      </c>
      <c r="C138">
        <f>'Enter Points'!P141</f>
        <v>47</v>
      </c>
      <c r="D138">
        <f>'Enter Points'!Z141</f>
        <v>6</v>
      </c>
      <c r="E138">
        <f>'Enter Points'!AA141</f>
        <v>53</v>
      </c>
    </row>
    <row r="139" spans="1:5">
      <c r="A139">
        <f>RANK(E139,$E$8:$E$219,)+COUNTIF($E$8:E139,E139)-1</f>
        <v>20</v>
      </c>
      <c r="B139" t="str">
        <f>'Enter Points'!A142</f>
        <v>Timm, Brent</v>
      </c>
      <c r="C139">
        <f>'Enter Points'!P142</f>
        <v>56</v>
      </c>
      <c r="D139">
        <f>'Enter Points'!Z142</f>
        <v>10</v>
      </c>
      <c r="E139">
        <f>'Enter Points'!AA142</f>
        <v>66</v>
      </c>
    </row>
    <row r="140" spans="1:5">
      <c r="A140">
        <f>RANK(E140,$E$8:$E$219,)+COUNTIF($E$8:E140,E140)-1</f>
        <v>12</v>
      </c>
      <c r="B140" t="str">
        <f>'Enter Points'!A143</f>
        <v>Tomaszewsk, Steve</v>
      </c>
      <c r="C140">
        <f>'Enter Points'!P143</f>
        <v>70</v>
      </c>
      <c r="D140">
        <f>'Enter Points'!Z143</f>
        <v>8</v>
      </c>
      <c r="E140">
        <f>'Enter Points'!AA143</f>
        <v>78</v>
      </c>
    </row>
    <row r="141" spans="1:5">
      <c r="A141">
        <f>RANK(E141,$E$8:$E$219,)+COUNTIF($E$8:E141,E141)-1</f>
        <v>130</v>
      </c>
      <c r="B141" t="str">
        <f>'Enter Points'!A144</f>
        <v>Toy, Peter</v>
      </c>
      <c r="C141">
        <f>'Enter Points'!P144</f>
        <v>9</v>
      </c>
      <c r="D141">
        <f>'Enter Points'!Z144</f>
        <v>0</v>
      </c>
      <c r="E141">
        <f>'Enter Points'!AA144</f>
        <v>9</v>
      </c>
    </row>
    <row r="142" spans="1:5">
      <c r="A142">
        <f>RANK(E142,$E$8:$E$219,)+COUNTIF($E$8:E142,E142)-1</f>
        <v>101</v>
      </c>
      <c r="B142" t="str">
        <f>'Enter Points'!A145</f>
        <v>Troye, Ron</v>
      </c>
      <c r="C142">
        <f>'Enter Points'!P145</f>
        <v>9</v>
      </c>
      <c r="D142">
        <f>'Enter Points'!Z145</f>
        <v>14</v>
      </c>
      <c r="E142">
        <f>'Enter Points'!AA145</f>
        <v>23</v>
      </c>
    </row>
    <row r="143" spans="1:5">
      <c r="A143">
        <f>RANK(E143,$E$8:$E$219,)+COUNTIF($E$8:E143,E143)-1</f>
        <v>112</v>
      </c>
      <c r="B143" t="str">
        <f>'Enter Points'!A146</f>
        <v>Vittori, Dan</v>
      </c>
      <c r="C143">
        <f>'Enter Points'!P146</f>
        <v>9</v>
      </c>
      <c r="D143">
        <f>'Enter Points'!Z146</f>
        <v>8</v>
      </c>
      <c r="E143">
        <f>'Enter Points'!AA146</f>
        <v>17</v>
      </c>
    </row>
    <row r="144" spans="1:5">
      <c r="A144">
        <f>RANK(E144,$E$8:$E$219,)+COUNTIF($E$8:E144,E144)-1</f>
        <v>61</v>
      </c>
      <c r="B144" t="str">
        <f>'Enter Points'!A147</f>
        <v>Walker, Joe</v>
      </c>
      <c r="C144">
        <f>'Enter Points'!P147</f>
        <v>46</v>
      </c>
      <c r="D144">
        <f>'Enter Points'!Z147</f>
        <v>0</v>
      </c>
      <c r="E144">
        <f>'Enter Points'!AA147</f>
        <v>46</v>
      </c>
    </row>
    <row r="145" spans="1:5">
      <c r="A145">
        <f>RANK(E145,$E$8:$E$219,)+COUNTIF($E$8:E145,E145)-1</f>
        <v>135</v>
      </c>
      <c r="B145" t="str">
        <f>'Enter Points'!A148</f>
        <v>Wohlers, Brad</v>
      </c>
      <c r="C145">
        <f>'Enter Points'!P148</f>
        <v>6</v>
      </c>
      <c r="D145">
        <f>'Enter Points'!Z148</f>
        <v>0</v>
      </c>
      <c r="E145">
        <f>'Enter Points'!AA148</f>
        <v>6</v>
      </c>
    </row>
    <row r="146" spans="1:5">
      <c r="A146">
        <f>RANK(E146,$E$8:$E$219,)+COUNTIF($E$8:E146,E146)-1</f>
        <v>25</v>
      </c>
      <c r="B146" t="str">
        <f>'Enter Points'!A149</f>
        <v>Yorkovich, Ben</v>
      </c>
      <c r="C146">
        <f>'Enter Points'!P149</f>
        <v>56</v>
      </c>
      <c r="D146">
        <f>'Enter Points'!Z149</f>
        <v>6</v>
      </c>
      <c r="E146">
        <f>'Enter Points'!AA149</f>
        <v>62</v>
      </c>
    </row>
    <row r="147" spans="1:5">
      <c r="A147">
        <f>RANK(E147,$E$8:$E$219,)+COUNTIF($E$8:E147,E147)-1</f>
        <v>56</v>
      </c>
      <c r="B147" t="str">
        <f>'Enter Points'!A150</f>
        <v>Yorkovich, John</v>
      </c>
      <c r="C147">
        <f>'Enter Points'!P150</f>
        <v>44</v>
      </c>
      <c r="D147">
        <f>'Enter Points'!Z150</f>
        <v>4</v>
      </c>
      <c r="E147">
        <f>'Enter Points'!AA150</f>
        <v>48</v>
      </c>
    </row>
    <row r="148" spans="1:5">
      <c r="A148">
        <f>RANK(E148,$E$8:$E$219,)+COUNTIF($E$8:E148,E148)-1</f>
        <v>32</v>
      </c>
      <c r="B148" t="str">
        <f>'Enter Points'!A151</f>
        <v>Young, Mike</v>
      </c>
      <c r="C148">
        <f>'Enter Points'!P151</f>
        <v>51</v>
      </c>
      <c r="D148">
        <f>'Enter Points'!Z151</f>
        <v>8</v>
      </c>
      <c r="E148">
        <f>'Enter Points'!AA151</f>
        <v>59</v>
      </c>
    </row>
    <row r="149" spans="1:5">
      <c r="A149">
        <f>RANK(E149,$E$8:$E$219,)+COUNTIF($E$8:E149,E149)-1</f>
        <v>8</v>
      </c>
      <c r="B149" t="str">
        <f>'Enter Points'!A152</f>
        <v>Moore, RT</v>
      </c>
      <c r="C149">
        <f>'Enter Points'!P152</f>
        <v>71</v>
      </c>
      <c r="D149">
        <f>'Enter Points'!Z152</f>
        <v>12</v>
      </c>
      <c r="E149">
        <f>'Enter Points'!AA152</f>
        <v>83</v>
      </c>
    </row>
    <row r="150" spans="1:5">
      <c r="A150">
        <f>RANK(E150,$E$8:$E$219,)+COUNTIF($E$8:E150,E150)-1</f>
        <v>65</v>
      </c>
      <c r="B150" t="str">
        <f>'Enter Points'!A153</f>
        <v>Anderson Todd</v>
      </c>
      <c r="C150">
        <f>'Enter Points'!P153</f>
        <v>31</v>
      </c>
      <c r="D150">
        <f>'Enter Points'!Z153</f>
        <v>12</v>
      </c>
      <c r="E150">
        <f>'Enter Points'!AA153</f>
        <v>43</v>
      </c>
    </row>
    <row r="151" spans="1:5">
      <c r="A151">
        <f>RANK(E151,$E$8:$E$219,)+COUNTIF($E$8:E151,E151)-1</f>
        <v>114</v>
      </c>
      <c r="B151" t="str">
        <f>'Enter Points'!A154</f>
        <v>Kroll, Mark</v>
      </c>
      <c r="C151">
        <f>'Enter Points'!P154</f>
        <v>16</v>
      </c>
      <c r="D151">
        <f>'Enter Points'!Z154</f>
        <v>0</v>
      </c>
      <c r="E151">
        <f>'Enter Points'!AA154</f>
        <v>16</v>
      </c>
    </row>
    <row r="152" spans="1:5">
      <c r="A152">
        <f>RANK(E152,$E$8:$E$219,)+COUNTIF($E$8:E152,E152)-1</f>
        <v>144</v>
      </c>
      <c r="B152" t="str">
        <f>'Enter Points'!A155</f>
        <v xml:space="preserve"> </v>
      </c>
      <c r="C152">
        <f>'Enter Points'!P155</f>
        <v>0</v>
      </c>
      <c r="D152">
        <f>'Enter Points'!Z155</f>
        <v>0</v>
      </c>
      <c r="E152">
        <f>'Enter Points'!AA155</f>
        <v>0</v>
      </c>
    </row>
    <row r="153" spans="1:5">
      <c r="A153">
        <f>RANK(E153,$E$8:$E$219,)+COUNTIF($E$8:E153,E153)-1</f>
        <v>145</v>
      </c>
      <c r="B153" t="str">
        <f>'Enter Points'!A156</f>
        <v xml:space="preserve"> </v>
      </c>
      <c r="C153">
        <f>'Enter Points'!P156</f>
        <v>0</v>
      </c>
      <c r="D153">
        <f>'Enter Points'!Z156</f>
        <v>0</v>
      </c>
      <c r="E153">
        <f>'Enter Points'!AA156</f>
        <v>0</v>
      </c>
    </row>
    <row r="154" spans="1:5">
      <c r="A154">
        <f>RANK(E154,$E$8:$E$219,)+COUNTIF($E$8:E154,E154)-1</f>
        <v>146</v>
      </c>
      <c r="B154" t="str">
        <f>'Enter Points'!A157</f>
        <v xml:space="preserve"> </v>
      </c>
      <c r="C154">
        <f>'Enter Points'!P157</f>
        <v>0</v>
      </c>
      <c r="D154">
        <f>'Enter Points'!Z157</f>
        <v>0</v>
      </c>
      <c r="E154">
        <f>'Enter Points'!AA157</f>
        <v>0</v>
      </c>
    </row>
    <row r="155" spans="1:5">
      <c r="A155">
        <f>RANK(E155,$E$8:$E$219,)+COUNTIF($E$8:E155,E155)-1</f>
        <v>147</v>
      </c>
      <c r="B155" t="str">
        <f>'Enter Points'!A158</f>
        <v xml:space="preserve"> </v>
      </c>
      <c r="C155">
        <f>'Enter Points'!P158</f>
        <v>0</v>
      </c>
      <c r="D155">
        <f>'Enter Points'!Z158</f>
        <v>0</v>
      </c>
      <c r="E155">
        <f>'Enter Points'!AA158</f>
        <v>0</v>
      </c>
    </row>
    <row r="156" spans="1:5">
      <c r="A156">
        <f>RANK(E156,$E$8:$E$219,)+COUNTIF($E$8:E156,E156)-1</f>
        <v>148</v>
      </c>
      <c r="B156" t="str">
        <f>'Enter Points'!A159</f>
        <v xml:space="preserve"> </v>
      </c>
      <c r="C156">
        <f>'Enter Points'!P159</f>
        <v>0</v>
      </c>
      <c r="D156">
        <f>'Enter Points'!Z159</f>
        <v>0</v>
      </c>
      <c r="E156">
        <f>'Enter Points'!AA159</f>
        <v>0</v>
      </c>
    </row>
    <row r="157" spans="1:5">
      <c r="A157">
        <f>RANK(E157,$E$8:$E$219,)+COUNTIF($E$8:E157,E157)-1</f>
        <v>149</v>
      </c>
      <c r="B157" t="str">
        <f>'Enter Points'!A160</f>
        <v xml:space="preserve"> </v>
      </c>
      <c r="C157">
        <f>'Enter Points'!P160</f>
        <v>0</v>
      </c>
      <c r="D157">
        <f>'Enter Points'!Z160</f>
        <v>0</v>
      </c>
      <c r="E157">
        <f>'Enter Points'!AA160</f>
        <v>0</v>
      </c>
    </row>
    <row r="158" spans="1:5">
      <c r="A158">
        <f>RANK(E158,$E$8:$E$219,)+COUNTIF($E$8:E158,E158)-1</f>
        <v>150</v>
      </c>
      <c r="B158" t="str">
        <f>'Enter Points'!A161</f>
        <v xml:space="preserve"> </v>
      </c>
      <c r="C158">
        <f>'Enter Points'!P161</f>
        <v>0</v>
      </c>
      <c r="D158">
        <f>'Enter Points'!Z161</f>
        <v>0</v>
      </c>
      <c r="E158">
        <f>'Enter Points'!AA161</f>
        <v>0</v>
      </c>
    </row>
    <row r="159" spans="1:5">
      <c r="A159">
        <f>RANK(E159,$E$8:$E$219,)+COUNTIF($E$8:E159,E159)-1</f>
        <v>151</v>
      </c>
      <c r="B159" t="str">
        <f>'Enter Points'!A162</f>
        <v xml:space="preserve"> </v>
      </c>
      <c r="C159">
        <f>'Enter Points'!P162</f>
        <v>0</v>
      </c>
      <c r="D159">
        <f>'Enter Points'!Z162</f>
        <v>0</v>
      </c>
      <c r="E159">
        <f>'Enter Points'!AA162</f>
        <v>0</v>
      </c>
    </row>
    <row r="160" spans="1:5">
      <c r="A160">
        <f>RANK(E160,$E$8:$E$219,)+COUNTIF($E$8:E160,E160)-1</f>
        <v>152</v>
      </c>
      <c r="B160" t="str">
        <f>'Enter Points'!A163</f>
        <v xml:space="preserve"> </v>
      </c>
      <c r="C160">
        <f>'Enter Points'!P163</f>
        <v>0</v>
      </c>
      <c r="D160">
        <f>'Enter Points'!Z163</f>
        <v>0</v>
      </c>
      <c r="E160">
        <f>'Enter Points'!AA163</f>
        <v>0</v>
      </c>
    </row>
    <row r="161" spans="1:5">
      <c r="A161">
        <f>RANK(E161,$E$8:$E$219,)+COUNTIF($E$8:E161,E161)-1</f>
        <v>153</v>
      </c>
      <c r="B161" t="str">
        <f>'Enter Points'!A164</f>
        <v xml:space="preserve"> </v>
      </c>
      <c r="C161">
        <f>'Enter Points'!P164</f>
        <v>0</v>
      </c>
      <c r="D161">
        <f>'Enter Points'!Z164</f>
        <v>0</v>
      </c>
      <c r="E161">
        <f>'Enter Points'!AA164</f>
        <v>0</v>
      </c>
    </row>
    <row r="162" spans="1:5">
      <c r="A162">
        <f>RANK(E162,$E$8:$E$219,)+COUNTIF($E$8:E162,E162)-1</f>
        <v>154</v>
      </c>
      <c r="B162" t="str">
        <f>'Enter Points'!A165</f>
        <v xml:space="preserve"> </v>
      </c>
      <c r="C162">
        <f>'Enter Points'!P165</f>
        <v>0</v>
      </c>
      <c r="D162">
        <f>'Enter Points'!Z165</f>
        <v>0</v>
      </c>
      <c r="E162">
        <f>'Enter Points'!AA165</f>
        <v>0</v>
      </c>
    </row>
    <row r="163" spans="1:5">
      <c r="A163">
        <f>RANK(E163,$E$8:$E$219,)+COUNTIF($E$8:E163,E163)-1</f>
        <v>155</v>
      </c>
      <c r="B163" t="str">
        <f>'Enter Points'!A166</f>
        <v xml:space="preserve"> </v>
      </c>
      <c r="C163">
        <f>'Enter Points'!P166</f>
        <v>0</v>
      </c>
      <c r="D163">
        <f>'Enter Points'!Z166</f>
        <v>0</v>
      </c>
      <c r="E163">
        <f>'Enter Points'!AA166</f>
        <v>0</v>
      </c>
    </row>
    <row r="164" spans="1:5">
      <c r="A164">
        <f>RANK(E164,$E$8:$E$219,)+COUNTIF($E$8:E164,E164)-1</f>
        <v>156</v>
      </c>
      <c r="B164" t="str">
        <f>'Enter Points'!A167</f>
        <v xml:space="preserve"> </v>
      </c>
      <c r="C164">
        <f>'Enter Points'!P167</f>
        <v>0</v>
      </c>
      <c r="D164">
        <f>'Enter Points'!Z167</f>
        <v>0</v>
      </c>
      <c r="E164">
        <f>'Enter Points'!AA167</f>
        <v>0</v>
      </c>
    </row>
    <row r="165" spans="1:5">
      <c r="A165">
        <f>RANK(E165,$E$8:$E$219,)+COUNTIF($E$8:E165,E165)-1</f>
        <v>157</v>
      </c>
      <c r="B165" t="str">
        <f>'Enter Points'!A168</f>
        <v xml:space="preserve"> </v>
      </c>
      <c r="C165">
        <f>'Enter Points'!P168</f>
        <v>0</v>
      </c>
      <c r="D165">
        <f>'Enter Points'!Z168</f>
        <v>0</v>
      </c>
      <c r="E165">
        <f>'Enter Points'!AA168</f>
        <v>0</v>
      </c>
    </row>
    <row r="166" spans="1:5">
      <c r="A166">
        <f>RANK(E166,$E$8:$E$219,)+COUNTIF($E$8:E166,E166)-1</f>
        <v>158</v>
      </c>
      <c r="B166" t="str">
        <f>'Enter Points'!A169</f>
        <v xml:space="preserve"> </v>
      </c>
      <c r="C166">
        <f>'Enter Points'!P169</f>
        <v>0</v>
      </c>
      <c r="D166">
        <f>'Enter Points'!Z169</f>
        <v>0</v>
      </c>
      <c r="E166">
        <f>'Enter Points'!AA169</f>
        <v>0</v>
      </c>
    </row>
    <row r="167" spans="1:5">
      <c r="A167">
        <f>RANK(E167,$E$8:$E$219,)+COUNTIF($E$8:E167,E167)-1</f>
        <v>159</v>
      </c>
      <c r="B167" t="str">
        <f>'Enter Points'!A170</f>
        <v xml:space="preserve"> </v>
      </c>
      <c r="C167">
        <f>'Enter Points'!P170</f>
        <v>0</v>
      </c>
      <c r="D167">
        <f>'Enter Points'!Z170</f>
        <v>0</v>
      </c>
      <c r="E167">
        <f>'Enter Points'!AA170</f>
        <v>0</v>
      </c>
    </row>
    <row r="168" spans="1:5">
      <c r="A168">
        <f>RANK(E168,$E$8:$E$219,)+COUNTIF($E$8:E168,E168)-1</f>
        <v>160</v>
      </c>
      <c r="B168" t="str">
        <f>'Enter Points'!A171</f>
        <v xml:space="preserve"> </v>
      </c>
      <c r="C168">
        <f>'Enter Points'!P171</f>
        <v>0</v>
      </c>
      <c r="D168">
        <f>'Enter Points'!Z171</f>
        <v>0</v>
      </c>
      <c r="E168">
        <f>'Enter Points'!AA171</f>
        <v>0</v>
      </c>
    </row>
    <row r="169" spans="1:5">
      <c r="A169">
        <f>RANK(E169,$E$8:$E$219,)+COUNTIF($E$8:E169,E169)-1</f>
        <v>161</v>
      </c>
      <c r="B169" t="str">
        <f>'Enter Points'!A172</f>
        <v xml:space="preserve"> </v>
      </c>
      <c r="C169">
        <f>'Enter Points'!P172</f>
        <v>0</v>
      </c>
      <c r="D169">
        <f>'Enter Points'!Z172</f>
        <v>0</v>
      </c>
      <c r="E169">
        <f>'Enter Points'!AA172</f>
        <v>0</v>
      </c>
    </row>
    <row r="170" spans="1:5">
      <c r="A170">
        <f>RANK(E170,$E$8:$E$219,)+COUNTIF($E$8:E170,E170)-1</f>
        <v>162</v>
      </c>
      <c r="B170" t="str">
        <f>'Enter Points'!A173</f>
        <v xml:space="preserve"> </v>
      </c>
      <c r="C170">
        <f>'Enter Points'!P173</f>
        <v>0</v>
      </c>
      <c r="D170">
        <f>'Enter Points'!Z173</f>
        <v>0</v>
      </c>
      <c r="E170">
        <f>'Enter Points'!AA173</f>
        <v>0</v>
      </c>
    </row>
    <row r="171" spans="1:5">
      <c r="A171">
        <f>RANK(E171,$E$8:$E$219,)+COUNTIF($E$8:E171,E171)-1</f>
        <v>163</v>
      </c>
      <c r="B171">
        <f>'Enter Points'!A174</f>
        <v>0</v>
      </c>
      <c r="C171">
        <f>'Enter Points'!P174</f>
        <v>0</v>
      </c>
      <c r="D171">
        <f>'Enter Points'!Z174</f>
        <v>0</v>
      </c>
      <c r="E171">
        <f>'Enter Points'!AA174</f>
        <v>0</v>
      </c>
    </row>
    <row r="172" spans="1:5">
      <c r="A172">
        <f>RANK(E172,$E$8:$E$219,)+COUNTIF($E$8:E172,E172)-1</f>
        <v>164</v>
      </c>
      <c r="B172">
        <f>'Enter Points'!A175</f>
        <v>0</v>
      </c>
      <c r="C172">
        <f>'Enter Points'!P175</f>
        <v>0</v>
      </c>
      <c r="D172">
        <f>'Enter Points'!Z175</f>
        <v>0</v>
      </c>
      <c r="E172">
        <f>'Enter Points'!AA175</f>
        <v>0</v>
      </c>
    </row>
    <row r="173" spans="1:5">
      <c r="A173">
        <f>RANK(E173,$E$8:$E$219,)+COUNTIF($E$8:E173,E173)-1</f>
        <v>165</v>
      </c>
      <c r="B173">
        <f>'Enter Points'!A176</f>
        <v>0</v>
      </c>
      <c r="C173">
        <f>'Enter Points'!P176</f>
        <v>0</v>
      </c>
      <c r="D173">
        <f>'Enter Points'!Z176</f>
        <v>0</v>
      </c>
      <c r="E173">
        <f>'Enter Points'!AA176</f>
        <v>0</v>
      </c>
    </row>
    <row r="174" spans="1:5">
      <c r="A174">
        <f>RANK(E174,$E$8:$E$219,)+COUNTIF($E$8:E174,E174)-1</f>
        <v>166</v>
      </c>
      <c r="B174">
        <f>'Enter Points'!A177</f>
        <v>0</v>
      </c>
      <c r="C174">
        <f>'Enter Points'!P177</f>
        <v>0</v>
      </c>
      <c r="D174">
        <f>'Enter Points'!Z177</f>
        <v>0</v>
      </c>
      <c r="E174">
        <f>'Enter Points'!AA177</f>
        <v>0</v>
      </c>
    </row>
    <row r="175" spans="1:5">
      <c r="A175">
        <f>RANK(E175,$E$8:$E$219,)+COUNTIF($E$8:E175,E175)-1</f>
        <v>167</v>
      </c>
      <c r="B175">
        <f>'Enter Points'!A178</f>
        <v>0</v>
      </c>
      <c r="C175">
        <f>'Enter Points'!P178</f>
        <v>0</v>
      </c>
      <c r="D175">
        <f>'Enter Points'!Z178</f>
        <v>0</v>
      </c>
      <c r="E175">
        <f>'Enter Points'!AA178</f>
        <v>0</v>
      </c>
    </row>
    <row r="176" spans="1:5">
      <c r="A176">
        <f>RANK(E176,$E$8:$E$219,)+COUNTIF($E$8:E176,E176)-1</f>
        <v>168</v>
      </c>
      <c r="B176">
        <f>'Enter Points'!A179</f>
        <v>0</v>
      </c>
      <c r="C176">
        <f>'Enter Points'!P179</f>
        <v>0</v>
      </c>
      <c r="D176">
        <f>'Enter Points'!Z179</f>
        <v>0</v>
      </c>
      <c r="E176">
        <f>'Enter Points'!AA179</f>
        <v>0</v>
      </c>
    </row>
    <row r="177" spans="1:5">
      <c r="A177">
        <f>RANK(E177,$E$8:$E$219,)+COUNTIF($E$8:E177,E177)-1</f>
        <v>169</v>
      </c>
      <c r="B177">
        <f>'Enter Points'!A180</f>
        <v>0</v>
      </c>
      <c r="C177">
        <f>'Enter Points'!P180</f>
        <v>0</v>
      </c>
      <c r="D177">
        <f>'Enter Points'!Z180</f>
        <v>0</v>
      </c>
      <c r="E177">
        <f>'Enter Points'!AA180</f>
        <v>0</v>
      </c>
    </row>
    <row r="178" spans="1:5">
      <c r="A178">
        <f>RANK(E178,$E$8:$E$219,)+COUNTIF($E$8:E178,E178)-1</f>
        <v>170</v>
      </c>
      <c r="B178">
        <f>'Enter Points'!A181</f>
        <v>0</v>
      </c>
      <c r="C178">
        <f>'Enter Points'!P181</f>
        <v>0</v>
      </c>
      <c r="D178">
        <f>'Enter Points'!Z181</f>
        <v>0</v>
      </c>
      <c r="E178">
        <f>'Enter Points'!AA181</f>
        <v>0</v>
      </c>
    </row>
    <row r="179" spans="1:5">
      <c r="A179">
        <f>RANK(E179,$E$8:$E$219,)+COUNTIF($E$8:E179,E179)-1</f>
        <v>171</v>
      </c>
      <c r="B179">
        <f>'Enter Points'!A182</f>
        <v>0</v>
      </c>
      <c r="C179">
        <f>'Enter Points'!P182</f>
        <v>0</v>
      </c>
      <c r="D179">
        <f>'Enter Points'!Z182</f>
        <v>0</v>
      </c>
      <c r="E179">
        <f>'Enter Points'!AA182</f>
        <v>0</v>
      </c>
    </row>
    <row r="180" spans="1:5">
      <c r="A180">
        <f>RANK(E180,$E$8:$E$219,)+COUNTIF($E$8:E180,E180)-1</f>
        <v>172</v>
      </c>
      <c r="B180">
        <f>'Enter Points'!A183</f>
        <v>0</v>
      </c>
      <c r="C180">
        <f>'Enter Points'!P183</f>
        <v>0</v>
      </c>
      <c r="D180">
        <f>'Enter Points'!Z183</f>
        <v>0</v>
      </c>
      <c r="E180">
        <f>'Enter Points'!AA183</f>
        <v>0</v>
      </c>
    </row>
    <row r="181" spans="1:5">
      <c r="A181">
        <f>RANK(E181,$E$8:$E$219,)+COUNTIF($E$8:E181,E181)-1</f>
        <v>173</v>
      </c>
      <c r="B181">
        <f>'Enter Points'!A184</f>
        <v>0</v>
      </c>
      <c r="C181">
        <f>'Enter Points'!P184</f>
        <v>0</v>
      </c>
      <c r="D181">
        <f>'Enter Points'!Z184</f>
        <v>0</v>
      </c>
      <c r="E181">
        <f>'Enter Points'!AA184</f>
        <v>0</v>
      </c>
    </row>
    <row r="182" spans="1:5">
      <c r="A182">
        <f>RANK(E182,$E$8:$E$219,)+COUNTIF($E$8:E182,E182)-1</f>
        <v>174</v>
      </c>
      <c r="B182">
        <f>'Enter Points'!A185</f>
        <v>0</v>
      </c>
      <c r="C182">
        <f>'Enter Points'!P185</f>
        <v>0</v>
      </c>
      <c r="D182">
        <f>'Enter Points'!Z185</f>
        <v>0</v>
      </c>
      <c r="E182">
        <f>'Enter Points'!AA185</f>
        <v>0</v>
      </c>
    </row>
    <row r="183" spans="1:5">
      <c r="A183">
        <f>RANK(E183,$E$8:$E$219,)+COUNTIF($E$8:E183,E183)-1</f>
        <v>175</v>
      </c>
      <c r="B183">
        <f>'Enter Points'!A186</f>
        <v>0</v>
      </c>
      <c r="C183">
        <f>'Enter Points'!P186</f>
        <v>0</v>
      </c>
      <c r="D183">
        <f>'Enter Points'!Z186</f>
        <v>0</v>
      </c>
      <c r="E183">
        <f>'Enter Points'!AA186</f>
        <v>0</v>
      </c>
    </row>
    <row r="184" spans="1:5">
      <c r="A184">
        <f>RANK(E184,$E$8:$E$219,)+COUNTIF($E$8:E184,E184)-1</f>
        <v>176</v>
      </c>
      <c r="B184">
        <f>'Enter Points'!A187</f>
        <v>0</v>
      </c>
      <c r="C184">
        <f>'Enter Points'!P187</f>
        <v>0</v>
      </c>
      <c r="D184">
        <f>'Enter Points'!Z187</f>
        <v>0</v>
      </c>
      <c r="E184">
        <f>'Enter Points'!AA187</f>
        <v>0</v>
      </c>
    </row>
    <row r="185" spans="1:5">
      <c r="A185">
        <f>RANK(E185,$E$8:$E$219,)+COUNTIF($E$8:E185,E185)-1</f>
        <v>177</v>
      </c>
      <c r="B185">
        <f>'Enter Points'!A188</f>
        <v>0</v>
      </c>
      <c r="C185">
        <f>'Enter Points'!P188</f>
        <v>0</v>
      </c>
      <c r="D185">
        <f>'Enter Points'!Z188</f>
        <v>0</v>
      </c>
      <c r="E185">
        <f>'Enter Points'!AA188</f>
        <v>0</v>
      </c>
    </row>
    <row r="186" spans="1:5">
      <c r="A186">
        <f>RANK(E186,$E$8:$E$219,)+COUNTIF($E$8:E186,E186)-1</f>
        <v>178</v>
      </c>
      <c r="B186">
        <f>'Enter Points'!A189</f>
        <v>0</v>
      </c>
      <c r="C186">
        <f>'Enter Points'!P189</f>
        <v>0</v>
      </c>
      <c r="D186">
        <f>'Enter Points'!Z189</f>
        <v>0</v>
      </c>
      <c r="E186">
        <f>'Enter Points'!AA189</f>
        <v>0</v>
      </c>
    </row>
    <row r="187" spans="1:5">
      <c r="A187">
        <f>RANK(E187,$E$8:$E$219,)+COUNTIF($E$8:E187,E187)-1</f>
        <v>179</v>
      </c>
      <c r="B187">
        <f>'Enter Points'!A190</f>
        <v>0</v>
      </c>
      <c r="C187">
        <f>'Enter Points'!P190</f>
        <v>0</v>
      </c>
      <c r="D187">
        <f>'Enter Points'!Z190</f>
        <v>0</v>
      </c>
      <c r="E187">
        <f>'Enter Points'!AA190</f>
        <v>0</v>
      </c>
    </row>
    <row r="188" spans="1:5">
      <c r="A188">
        <f>RANK(E188,$E$8:$E$219,)+COUNTIF($E$8:E188,E188)-1</f>
        <v>180</v>
      </c>
      <c r="B188">
        <f>'Enter Points'!A191</f>
        <v>0</v>
      </c>
      <c r="C188">
        <f>'Enter Points'!P191</f>
        <v>0</v>
      </c>
      <c r="D188">
        <f>'Enter Points'!Z191</f>
        <v>0</v>
      </c>
      <c r="E188">
        <f>'Enter Points'!AA191</f>
        <v>0</v>
      </c>
    </row>
    <row r="189" spans="1:5">
      <c r="A189">
        <f>RANK(E189,$E$8:$E$219,)+COUNTIF($E$8:E189,E189)-1</f>
        <v>181</v>
      </c>
      <c r="B189">
        <f>'Enter Points'!A192</f>
        <v>0</v>
      </c>
      <c r="C189">
        <f>'Enter Points'!P192</f>
        <v>0</v>
      </c>
      <c r="D189">
        <f>'Enter Points'!Z192</f>
        <v>0</v>
      </c>
      <c r="E189">
        <f>'Enter Points'!AA192</f>
        <v>0</v>
      </c>
    </row>
    <row r="190" spans="1:5">
      <c r="A190">
        <f>RANK(E190,$E$8:$E$219,)+COUNTIF($E$8:E190,E190)-1</f>
        <v>182</v>
      </c>
      <c r="B190">
        <f>'Enter Points'!A193</f>
        <v>0</v>
      </c>
      <c r="C190">
        <f>'Enter Points'!P193</f>
        <v>0</v>
      </c>
      <c r="D190">
        <f>'Enter Points'!Z193</f>
        <v>0</v>
      </c>
      <c r="E190">
        <f>'Enter Points'!AA193</f>
        <v>0</v>
      </c>
    </row>
    <row r="191" spans="1:5">
      <c r="A191">
        <f>RANK(E191,$E$8:$E$219,)+COUNTIF($E$8:E191,E191)-1</f>
        <v>183</v>
      </c>
      <c r="B191">
        <f>'Enter Points'!A194</f>
        <v>0</v>
      </c>
      <c r="C191">
        <f>'Enter Points'!P194</f>
        <v>0</v>
      </c>
      <c r="D191">
        <f>'Enter Points'!Z194</f>
        <v>0</v>
      </c>
      <c r="E191">
        <f>'Enter Points'!AA194</f>
        <v>0</v>
      </c>
    </row>
    <row r="192" spans="1:5">
      <c r="A192">
        <f>RANK(E192,$E$8:$E$219,)+COUNTIF($E$8:E192,E192)-1</f>
        <v>184</v>
      </c>
      <c r="B192">
        <f>'Enter Points'!A195</f>
        <v>0</v>
      </c>
      <c r="C192">
        <f>'Enter Points'!P195</f>
        <v>0</v>
      </c>
      <c r="D192">
        <f>'Enter Points'!Z195</f>
        <v>0</v>
      </c>
      <c r="E192">
        <f>'Enter Points'!AA195</f>
        <v>0</v>
      </c>
    </row>
    <row r="193" spans="1:5">
      <c r="A193">
        <f>RANK(E193,$E$8:$E$219,)+COUNTIF($E$8:E193,E193)-1</f>
        <v>185</v>
      </c>
      <c r="B193">
        <f>'Enter Points'!A196</f>
        <v>0</v>
      </c>
      <c r="C193">
        <f>'Enter Points'!P196</f>
        <v>0</v>
      </c>
      <c r="D193">
        <f>'Enter Points'!Z196</f>
        <v>0</v>
      </c>
      <c r="E193">
        <f>'Enter Points'!AA196</f>
        <v>0</v>
      </c>
    </row>
    <row r="194" spans="1:5">
      <c r="A194">
        <f>RANK(E194,$E$8:$E$219,)+COUNTIF($E$8:E194,E194)-1</f>
        <v>186</v>
      </c>
      <c r="B194">
        <f>'Enter Points'!A197</f>
        <v>0</v>
      </c>
      <c r="C194">
        <f>'Enter Points'!P197</f>
        <v>0</v>
      </c>
      <c r="D194">
        <f>'Enter Points'!Z197</f>
        <v>0</v>
      </c>
      <c r="E194">
        <f>'Enter Points'!AA197</f>
        <v>0</v>
      </c>
    </row>
    <row r="195" spans="1:5">
      <c r="A195">
        <f>RANK(E195,$E$8:$E$219,)+COUNTIF($E$8:E195,E195)-1</f>
        <v>187</v>
      </c>
      <c r="B195">
        <f>'Enter Points'!A198</f>
        <v>0</v>
      </c>
      <c r="C195">
        <f>'Enter Points'!P198</f>
        <v>0</v>
      </c>
      <c r="D195">
        <f>'Enter Points'!Z198</f>
        <v>0</v>
      </c>
      <c r="E195">
        <f>'Enter Points'!AA198</f>
        <v>0</v>
      </c>
    </row>
    <row r="196" spans="1:5">
      <c r="A196">
        <f>RANK(E196,$E$8:$E$219,)+COUNTIF($E$8:E196,E196)-1</f>
        <v>188</v>
      </c>
      <c r="B196">
        <f>'Enter Points'!A199</f>
        <v>0</v>
      </c>
      <c r="C196">
        <f>'Enter Points'!P199</f>
        <v>0</v>
      </c>
      <c r="D196">
        <f>'Enter Points'!Z199</f>
        <v>0</v>
      </c>
      <c r="E196">
        <f>'Enter Points'!AA199</f>
        <v>0</v>
      </c>
    </row>
    <row r="197" spans="1:5">
      <c r="A197">
        <f>RANK(E197,$E$8:$E$219,)+COUNTIF($E$8:E197,E197)-1</f>
        <v>189</v>
      </c>
      <c r="B197">
        <f>'Enter Points'!A200</f>
        <v>0</v>
      </c>
      <c r="C197">
        <f>'Enter Points'!P200</f>
        <v>0</v>
      </c>
      <c r="D197">
        <f>'Enter Points'!Z200</f>
        <v>0</v>
      </c>
      <c r="E197">
        <f>'Enter Points'!AA200</f>
        <v>0</v>
      </c>
    </row>
    <row r="198" spans="1:5">
      <c r="A198">
        <f>RANK(E198,$E$8:$E$219,)+COUNTIF($E$8:E198,E198)-1</f>
        <v>190</v>
      </c>
      <c r="B198">
        <f>'Enter Points'!A201</f>
        <v>0</v>
      </c>
      <c r="C198">
        <f>'Enter Points'!P201</f>
        <v>0</v>
      </c>
      <c r="D198">
        <f>'Enter Points'!Z201</f>
        <v>0</v>
      </c>
      <c r="E198">
        <f>'Enter Points'!AA201</f>
        <v>0</v>
      </c>
    </row>
    <row r="199" spans="1:5">
      <c r="A199">
        <f>RANK(E199,$E$8:$E$219,)+COUNTIF($E$8:E199,E199)-1</f>
        <v>191</v>
      </c>
      <c r="B199">
        <f>'Enter Points'!A202</f>
        <v>0</v>
      </c>
      <c r="C199">
        <f>'Enter Points'!P202</f>
        <v>0</v>
      </c>
      <c r="D199">
        <f>'Enter Points'!Z202</f>
        <v>0</v>
      </c>
      <c r="E199">
        <f>'Enter Points'!AA202</f>
        <v>0</v>
      </c>
    </row>
    <row r="200" spans="1:5">
      <c r="A200">
        <f>RANK(E200,$E$8:$E$219,)+COUNTIF($E$8:E200,E200)-1</f>
        <v>192</v>
      </c>
      <c r="B200">
        <f>'Enter Points'!A203</f>
        <v>0</v>
      </c>
      <c r="C200">
        <f>'Enter Points'!P203</f>
        <v>0</v>
      </c>
      <c r="D200">
        <f>'Enter Points'!Z203</f>
        <v>0</v>
      </c>
      <c r="E200">
        <f>'Enter Points'!AA203</f>
        <v>0</v>
      </c>
    </row>
    <row r="201" spans="1:5">
      <c r="A201">
        <f>RANK(E201,$E$8:$E$219,)+COUNTIF($E$8:E201,E201)-1</f>
        <v>193</v>
      </c>
      <c r="B201">
        <f>'Enter Points'!A204</f>
        <v>0</v>
      </c>
      <c r="C201">
        <f>'Enter Points'!P204</f>
        <v>0</v>
      </c>
      <c r="D201">
        <f>'Enter Points'!Z204</f>
        <v>0</v>
      </c>
      <c r="E201">
        <f>'Enter Points'!AA204</f>
        <v>0</v>
      </c>
    </row>
    <row r="202" spans="1:5">
      <c r="A202">
        <f>RANK(E202,$E$8:$E$219,)+COUNTIF($E$8:E202,E202)-1</f>
        <v>194</v>
      </c>
      <c r="B202">
        <f>'Enter Points'!A205</f>
        <v>0</v>
      </c>
      <c r="C202">
        <f>'Enter Points'!P205</f>
        <v>0</v>
      </c>
      <c r="D202">
        <f>'Enter Points'!Z205</f>
        <v>0</v>
      </c>
      <c r="E202">
        <f>'Enter Points'!AA205</f>
        <v>0</v>
      </c>
    </row>
    <row r="203" spans="1:5">
      <c r="A203">
        <f>RANK(E203,$E$8:$E$219,)+COUNTIF($E$8:E203,E203)-1</f>
        <v>195</v>
      </c>
      <c r="B203">
        <f>'Enter Points'!A206</f>
        <v>0</v>
      </c>
      <c r="C203">
        <f>'Enter Points'!P206</f>
        <v>0</v>
      </c>
      <c r="D203">
        <f>'Enter Points'!Z206</f>
        <v>0</v>
      </c>
      <c r="E203">
        <f>'Enter Points'!AA206</f>
        <v>0</v>
      </c>
    </row>
    <row r="204" spans="1:5">
      <c r="A204">
        <f>RANK(E204,$E$8:$E$219,)+COUNTIF($E$8:E204,E204)-1</f>
        <v>196</v>
      </c>
      <c r="B204">
        <f>'Enter Points'!A207</f>
        <v>0</v>
      </c>
      <c r="C204">
        <f>'Enter Points'!P207</f>
        <v>0</v>
      </c>
      <c r="D204">
        <f>'Enter Points'!Z207</f>
        <v>0</v>
      </c>
      <c r="E204">
        <f>'Enter Points'!AA207</f>
        <v>0</v>
      </c>
    </row>
    <row r="205" spans="1:5">
      <c r="A205">
        <f>RANK(E205,$E$8:$E$219,)+COUNTIF($E$8:E205,E205)-1</f>
        <v>197</v>
      </c>
      <c r="B205">
        <f>'Enter Points'!A208</f>
        <v>0</v>
      </c>
      <c r="C205">
        <f>'Enter Points'!P208</f>
        <v>0</v>
      </c>
      <c r="D205">
        <f>'Enter Points'!Z208</f>
        <v>0</v>
      </c>
      <c r="E205">
        <f>'Enter Points'!AA208</f>
        <v>0</v>
      </c>
    </row>
    <row r="206" spans="1:5">
      <c r="A206">
        <f>RANK(E206,$E$8:$E$219,)+COUNTIF($E$8:E206,E206)-1</f>
        <v>198</v>
      </c>
      <c r="B206">
        <f>'Enter Points'!A209</f>
        <v>0</v>
      </c>
      <c r="C206">
        <f>'Enter Points'!P209</f>
        <v>0</v>
      </c>
      <c r="D206">
        <f>'Enter Points'!Z209</f>
        <v>0</v>
      </c>
      <c r="E206">
        <f>'Enter Points'!AA209</f>
        <v>0</v>
      </c>
    </row>
    <row r="207" spans="1:5">
      <c r="A207">
        <f>RANK(E207,$E$8:$E$219,)+COUNTIF($E$8:E207,E207)-1</f>
        <v>199</v>
      </c>
      <c r="B207">
        <f>'Enter Points'!A210</f>
        <v>0</v>
      </c>
      <c r="C207">
        <f>'Enter Points'!P210</f>
        <v>0</v>
      </c>
      <c r="D207">
        <f>'Enter Points'!Z210</f>
        <v>0</v>
      </c>
      <c r="E207">
        <f>'Enter Points'!AA210</f>
        <v>0</v>
      </c>
    </row>
    <row r="208" spans="1:5">
      <c r="A208">
        <f>RANK(E208,$E$8:$E$219,)+COUNTIF($E$8:E208,E208)-1</f>
        <v>200</v>
      </c>
      <c r="B208">
        <f>'Enter Points'!A211</f>
        <v>0</v>
      </c>
      <c r="C208">
        <f>'Enter Points'!P211</f>
        <v>0</v>
      </c>
      <c r="D208">
        <f>'Enter Points'!Z211</f>
        <v>0</v>
      </c>
      <c r="E208">
        <f>'Enter Points'!AA211</f>
        <v>0</v>
      </c>
    </row>
    <row r="209" spans="1:5">
      <c r="A209">
        <f>RANK(E209,$E$8:$E$219,)+COUNTIF($E$8:E209,E209)-1</f>
        <v>201</v>
      </c>
      <c r="B209">
        <f>'Enter Points'!A212</f>
        <v>0</v>
      </c>
      <c r="C209">
        <f>'Enter Points'!P212</f>
        <v>0</v>
      </c>
      <c r="D209">
        <f>'Enter Points'!Z212</f>
        <v>0</v>
      </c>
      <c r="E209">
        <f>'Enter Points'!AA212</f>
        <v>0</v>
      </c>
    </row>
    <row r="210" spans="1:5">
      <c r="A210">
        <f>RANK(E210,$E$8:$E$219,)+COUNTIF($E$8:E210,E210)-1</f>
        <v>202</v>
      </c>
      <c r="B210">
        <f>'Enter Points'!A213</f>
        <v>0</v>
      </c>
      <c r="C210">
        <f>'Enter Points'!P213</f>
        <v>0</v>
      </c>
      <c r="D210">
        <f>'Enter Points'!Z213</f>
        <v>0</v>
      </c>
      <c r="E210">
        <f>'Enter Points'!AA213</f>
        <v>0</v>
      </c>
    </row>
    <row r="211" spans="1:5">
      <c r="A211">
        <f>RANK(E211,$E$8:$E$219,)+COUNTIF($E$8:E211,E211)-1</f>
        <v>203</v>
      </c>
      <c r="B211">
        <f>'Enter Points'!A214</f>
        <v>0</v>
      </c>
      <c r="C211">
        <f>'Enter Points'!P214</f>
        <v>0</v>
      </c>
      <c r="D211">
        <f>'Enter Points'!Z214</f>
        <v>0</v>
      </c>
      <c r="E211">
        <f>'Enter Points'!AA214</f>
        <v>0</v>
      </c>
    </row>
    <row r="212" spans="1:5">
      <c r="A212">
        <f>RANK(E212,$E$8:$E$219,)+COUNTIF($E$8:E212,E212)-1</f>
        <v>204</v>
      </c>
      <c r="B212">
        <f>'Enter Points'!A215</f>
        <v>0</v>
      </c>
      <c r="C212">
        <f>'Enter Points'!P215</f>
        <v>0</v>
      </c>
      <c r="D212">
        <f>'Enter Points'!Z215</f>
        <v>0</v>
      </c>
      <c r="E212">
        <f>'Enter Points'!AA215</f>
        <v>0</v>
      </c>
    </row>
    <row r="213" spans="1:5">
      <c r="A213">
        <f>RANK(E213,$E$8:$E$219,)+COUNTIF($E$8:E213,E213)-1</f>
        <v>205</v>
      </c>
      <c r="B213">
        <f>'Enter Points'!A216</f>
        <v>0</v>
      </c>
      <c r="C213">
        <f>'Enter Points'!P216</f>
        <v>0</v>
      </c>
      <c r="D213">
        <f>'Enter Points'!Z216</f>
        <v>0</v>
      </c>
      <c r="E213">
        <f>'Enter Points'!AA216</f>
        <v>0</v>
      </c>
    </row>
    <row r="214" spans="1:5">
      <c r="A214">
        <f>RANK(E214,$E$8:$E$219,)+COUNTIF($E$8:E214,E214)-1</f>
        <v>206</v>
      </c>
      <c r="B214">
        <f>'Enter Points'!A217</f>
        <v>0</v>
      </c>
      <c r="C214">
        <f>'Enter Points'!P217</f>
        <v>0</v>
      </c>
      <c r="D214">
        <f>'Enter Points'!Z217</f>
        <v>0</v>
      </c>
      <c r="E214">
        <f>'Enter Points'!AA217</f>
        <v>0</v>
      </c>
    </row>
    <row r="215" spans="1:5">
      <c r="A215">
        <f>RANK(E215,$E$8:$E$219,)+COUNTIF($E$8:E215,E215)-1</f>
        <v>207</v>
      </c>
      <c r="B215">
        <f>'Enter Points'!A218</f>
        <v>0</v>
      </c>
      <c r="C215">
        <f>'Enter Points'!P218</f>
        <v>0</v>
      </c>
      <c r="D215">
        <f>'Enter Points'!Z218</f>
        <v>0</v>
      </c>
      <c r="E215">
        <f>'Enter Points'!AA218</f>
        <v>0</v>
      </c>
    </row>
    <row r="216" spans="1:5">
      <c r="A216">
        <f>RANK(E216,$E$8:$E$219,)+COUNTIF($E$8:E216,E216)-1</f>
        <v>208</v>
      </c>
      <c r="B216">
        <f>'Enter Points'!A219</f>
        <v>0</v>
      </c>
      <c r="C216">
        <f>'Enter Points'!P219</f>
        <v>0</v>
      </c>
      <c r="D216">
        <f>'Enter Points'!Z219</f>
        <v>0</v>
      </c>
      <c r="E216">
        <f>'Enter Points'!AA219</f>
        <v>0</v>
      </c>
    </row>
    <row r="217" spans="1:5">
      <c r="A217">
        <f>RANK(E217,$E$8:$E$219,)+COUNTIF($E$8:E217,E217)-1</f>
        <v>209</v>
      </c>
      <c r="B217">
        <f>'Enter Points'!A220</f>
        <v>0</v>
      </c>
      <c r="C217">
        <f>'Enter Points'!P220</f>
        <v>0</v>
      </c>
      <c r="D217">
        <f>'Enter Points'!Z220</f>
        <v>0</v>
      </c>
      <c r="E217">
        <f>'Enter Points'!AA220</f>
        <v>0</v>
      </c>
    </row>
    <row r="218" spans="1:5">
      <c r="A218">
        <f>RANK(E218,$E$8:$E$219,)+COUNTIF($E$8:E218,E218)-1</f>
        <v>210</v>
      </c>
      <c r="B218">
        <f>'Enter Points'!A221</f>
        <v>0</v>
      </c>
      <c r="C218">
        <f>'Enter Points'!P221</f>
        <v>0</v>
      </c>
      <c r="D218">
        <f>'Enter Points'!Z221</f>
        <v>0</v>
      </c>
      <c r="E218">
        <f>'Enter Points'!AA221</f>
        <v>0</v>
      </c>
    </row>
    <row r="219" spans="1:5">
      <c r="A219">
        <f>RANK(E219,$E$8:$E$219,)+COUNTIF($E$8:E219,E219)-1</f>
        <v>211</v>
      </c>
      <c r="B219">
        <f>'Enter Points'!A222</f>
        <v>0</v>
      </c>
      <c r="C219">
        <f>'Enter Points'!P222</f>
        <v>0</v>
      </c>
      <c r="D219">
        <f>'Enter Points'!Z222</f>
        <v>0</v>
      </c>
      <c r="E219">
        <f>'Enter Points'!AA222</f>
        <v>0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Revenue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Fmatteso</dc:creator>
  <cp:keywords/>
  <dc:description/>
  <cp:lastModifiedBy/>
  <cp:revision/>
  <dcterms:created xsi:type="dcterms:W3CDTF">2003-05-02T14:56:13Z</dcterms:created>
  <dcterms:modified xsi:type="dcterms:W3CDTF">2023-09-13T14:06:51Z</dcterms:modified>
  <cp:category/>
  <cp:contentStatus/>
</cp:coreProperties>
</file>